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alomar\Desktop\وحدة تقييم الاداء\تخطيط واعتماد ميثاق الاداء الوظيفي\بعد التعديل\"/>
    </mc:Choice>
  </mc:AlternateContent>
  <xr:revisionPtr revIDLastSave="0" documentId="13_ncr:1_{FB8A1059-1F13-47E4-A387-A07391D616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ميثاق الوظائف الاشرافية" sheetId="1" r:id="rId1"/>
    <sheet name="التقدير العام اشرافي" sheetId="2" r:id="rId2"/>
  </sheets>
  <definedNames>
    <definedName name="_xlnm.Print_Area" localSheetId="0">'ميثاق الوظائف الاشرافية'!$A$1:$J$85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1" l="1"/>
  <c r="C52" i="1"/>
  <c r="D52" i="1"/>
  <c r="E52" i="1"/>
  <c r="G52" i="1" s="1"/>
  <c r="A2" i="2"/>
  <c r="H12" i="1"/>
  <c r="H52" i="1" l="1"/>
  <c r="I52" i="1" s="1"/>
  <c r="C70" i="1"/>
  <c r="C68" i="1"/>
  <c r="C65" i="1"/>
  <c r="C62" i="1"/>
  <c r="C59" i="1"/>
  <c r="C56" i="1"/>
  <c r="C38" i="1"/>
  <c r="D4" i="2" l="1"/>
  <c r="D3" i="2"/>
  <c r="D2" i="2"/>
  <c r="A4" i="2"/>
  <c r="A3" i="2"/>
  <c r="D45" i="1" l="1"/>
  <c r="D44" i="1"/>
  <c r="D43" i="1"/>
  <c r="A45" i="1"/>
  <c r="A43" i="1"/>
  <c r="C74" i="1" l="1"/>
  <c r="I56" i="1" l="1"/>
  <c r="I57" i="1" l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E48" i="1"/>
  <c r="G48" i="1" s="1"/>
  <c r="J56" i="1" l="1"/>
  <c r="J62" i="1"/>
  <c r="H48" i="1"/>
  <c r="J59" i="1"/>
  <c r="J74" i="1"/>
  <c r="J70" i="1"/>
  <c r="J68" i="1"/>
  <c r="J65" i="1"/>
  <c r="E51" i="1"/>
  <c r="G51" i="1" s="1"/>
  <c r="J79" i="1" l="1"/>
  <c r="H79" i="1" s="1"/>
  <c r="B48" i="1"/>
  <c r="C48" i="1"/>
  <c r="D48" i="1"/>
  <c r="B49" i="1"/>
  <c r="C49" i="1"/>
  <c r="D49" i="1"/>
  <c r="E49" i="1"/>
  <c r="G49" i="1" s="1"/>
  <c r="B50" i="1"/>
  <c r="C50" i="1"/>
  <c r="D50" i="1"/>
  <c r="E50" i="1"/>
  <c r="G50" i="1" s="1"/>
  <c r="B51" i="1"/>
  <c r="C51" i="1"/>
  <c r="D51" i="1"/>
  <c r="H51" i="1"/>
  <c r="H50" i="1" l="1"/>
  <c r="I50" i="1" s="1"/>
  <c r="H49" i="1"/>
  <c r="I49" i="1" s="1"/>
  <c r="I51" i="1"/>
  <c r="I48" i="1"/>
  <c r="D53" i="1"/>
  <c r="H53" i="1" l="1"/>
  <c r="D81" i="1" s="1"/>
  <c r="D16" i="2" s="1"/>
  <c r="A44" i="1"/>
</calcChain>
</file>

<file path=xl/sharedStrings.xml><?xml version="1.0" encoding="utf-8"?>
<sst xmlns="http://schemas.openxmlformats.org/spreadsheetml/2006/main" count="144" uniqueCount="118">
  <si>
    <t xml:space="preserve">توقيع المدير(المقيم): 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</si>
  <si>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</si>
  <si>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</si>
  <si>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</si>
  <si>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</si>
  <si>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القيادة</t>
  </si>
  <si>
    <t>التواصل</t>
  </si>
  <si>
    <t>التعاون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</si>
  <si>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</si>
  <si>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</si>
  <si>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</si>
  <si>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</si>
  <si>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</si>
  <si>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</si>
  <si>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 xml:space="preserve">ثانياً : الجدارات </t>
  </si>
  <si>
    <t>يجب ان يكون مجموع الوزن النسبي 100%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</si>
  <si>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</si>
  <si>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</si>
  <si>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</si>
  <si>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</si>
  <si>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</si>
  <si>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</si>
  <si>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م</t>
  </si>
  <si>
    <t>اولاً : الأهداف</t>
  </si>
  <si>
    <t xml:space="preserve">المدير (المقيم): </t>
  </si>
  <si>
    <t>الرقم الوظيفي:</t>
  </si>
  <si>
    <t>الإدارة /القسم:</t>
  </si>
  <si>
    <t>المسمى الوظيفي:</t>
  </si>
  <si>
    <t>الوكالة / الادارة العامة:</t>
  </si>
  <si>
    <t>اسم الموظف:</t>
  </si>
  <si>
    <t>* نوصي المقيم بحفظ نسخة بصيغة (PDF) لجميع الموظفين .</t>
  </si>
  <si>
    <t>يوفر ويدعم فرص تطوير المرؤوسين .</t>
  </si>
  <si>
    <t>يفوض الصلاحيات و يتابع النتائج  .</t>
  </si>
  <si>
    <t>يدعم و يشجع فريقه على تحقيق اهدافه، حتى في الظروف الصعبة 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</si>
  <si>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</si>
  <si>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</si>
  <si>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</si>
  <si>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</si>
  <si>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يساعد الأخرين على تطوير انفسهم .</t>
  </si>
  <si>
    <t>يسعى إلى التعلم وتطوير نفسه باستمرار .</t>
  </si>
  <si>
    <t>مبادر ويعمل بدون توجيه من رئيسه عند تنفيذه لمهامه.</t>
  </si>
  <si>
    <t>يستطيع القيام بمهام متعددة و تحديد أولوياتها  حسب اهميتها النسبية.</t>
  </si>
  <si>
    <t>غير مرضى</t>
  </si>
  <si>
    <t>ينصت للآخرين بعناية .</t>
  </si>
  <si>
    <t>يستخدم التواصل الشفهي الواضح والفعال.</t>
  </si>
  <si>
    <t>مرضى</t>
  </si>
  <si>
    <t>يستخدم التواصل المكتوب الواضح والفعال.</t>
  </si>
  <si>
    <t>يستجيب لطلبات الدعم و المساندة من الوحدات التنظيمية في جهة عمله.</t>
  </si>
  <si>
    <t>جيد</t>
  </si>
  <si>
    <t>يشارك المعلومات بانفتاح وفق متطلبات العمل.</t>
  </si>
  <si>
    <t>جيد جدا</t>
  </si>
  <si>
    <t>يفصح عن ما يواجهة من تحديات بشفافية.</t>
  </si>
  <si>
    <t>ممتاز</t>
  </si>
  <si>
    <t>يتحمل مسؤولية أعماله و قراراته، ولا يلقى اللوم على الآخرين.</t>
  </si>
  <si>
    <t>اختر مستوى الجدارة المطلوبة</t>
  </si>
  <si>
    <t>الوصف السلوكي للجدارات</t>
  </si>
  <si>
    <t>الجدارة</t>
  </si>
  <si>
    <t>المجموع</t>
  </si>
  <si>
    <t>الهدف</t>
  </si>
  <si>
    <t>توقيع المعتمد :</t>
  </si>
  <si>
    <t>التقييم النهائي</t>
  </si>
  <si>
    <t xml:space="preserve">ميثاق الأداء للموظف على الوظيفة الإشرافية </t>
  </si>
  <si>
    <t>نموذج تقييم الاداء الوظيفي للوظائف الاشرافية</t>
  </si>
  <si>
    <t xml:space="preserve">يتم تزويد إدارة الموارد البشرية  بالنسخة المعتمدة </t>
  </si>
  <si>
    <t xml:space="preserve">                التقدير           (النتيجة من 1-5) </t>
  </si>
  <si>
    <t>دورة التقويم: سنوي (   ) مراجعة نصف سنوية (   )</t>
  </si>
  <si>
    <t xml:space="preserve">تاريخ  التقويم :    /    /  </t>
  </si>
  <si>
    <t>تعليمات تعبئة النموذج</t>
  </si>
  <si>
    <t xml:space="preserve"> تأكد من تعبئة جميع الحقول في هذا النموذج  .</t>
  </si>
  <si>
    <t>راجع الوصف التفصيلي  لمقياس تقدير الأهداف و الجدارات .</t>
  </si>
  <si>
    <r>
      <t xml:space="preserve">اذكر </t>
    </r>
    <r>
      <rPr>
        <b/>
        <sz val="11"/>
        <color theme="1"/>
        <rFont val="GE Dinar Two"/>
        <family val="1"/>
        <charset val="178"/>
      </rPr>
      <t>مبررات</t>
    </r>
    <r>
      <rPr>
        <sz val="11"/>
        <color theme="1"/>
        <rFont val="GE Dinar Two"/>
        <family val="1"/>
        <charset val="178"/>
      </rPr>
      <t xml:space="preserve">  حصول الموظف على  تقدير </t>
    </r>
    <r>
      <rPr>
        <b/>
        <sz val="11"/>
        <color theme="1"/>
        <rFont val="GE Dinar Two"/>
        <family val="1"/>
        <charset val="178"/>
      </rPr>
      <t>"ممتاز"</t>
    </r>
    <r>
      <rPr>
        <sz val="11"/>
        <color theme="1"/>
        <rFont val="GE Dinar Two"/>
        <family val="1"/>
        <charset val="178"/>
      </rPr>
      <t xml:space="preserve"> او</t>
    </r>
    <r>
      <rPr>
        <b/>
        <sz val="11"/>
        <color theme="1"/>
        <rFont val="GE Dinar Two"/>
        <family val="1"/>
        <charset val="178"/>
      </rPr>
      <t xml:space="preserve"> "غير مرضى"</t>
    </r>
    <r>
      <rPr>
        <sz val="11"/>
        <color theme="1"/>
        <rFont val="GE Dinar Two"/>
        <family val="1"/>
        <charset val="178"/>
      </rPr>
      <t xml:space="preserve"> فقط  وارفق</t>
    </r>
    <r>
      <rPr>
        <b/>
        <sz val="11"/>
        <color theme="1"/>
        <rFont val="GE Dinar Two"/>
        <family val="1"/>
        <charset val="178"/>
      </rPr>
      <t xml:space="preserve"> الوثائق</t>
    </r>
    <r>
      <rPr>
        <sz val="11"/>
        <color theme="1"/>
        <rFont val="GE Dinar Two"/>
        <family val="1"/>
        <charset val="178"/>
      </rPr>
      <t xml:space="preserve"> الداعمة لها .</t>
    </r>
  </si>
  <si>
    <t>التقدير العام لأداء الموظف</t>
  </si>
  <si>
    <t>التصنيف</t>
  </si>
  <si>
    <t>التقدير</t>
  </si>
  <si>
    <t>المبررات*</t>
  </si>
  <si>
    <t xml:space="preserve">الوثائق الداعمة*  </t>
  </si>
  <si>
    <t>نقاط القوة</t>
  </si>
  <si>
    <t>النقاط التي تحتاج الى تطوير</t>
  </si>
  <si>
    <t>الملاحظات</t>
  </si>
  <si>
    <t xml:space="preserve">                         توقيع المدير( المقيم):                                                                                                                                            توقيع المعتمد :</t>
  </si>
  <si>
    <t>نموذج التقدير العام لأداء الموظف على الوظيفة الإشرافية</t>
  </si>
  <si>
    <t xml:space="preserve"> يتحمل مسؤولية أعماله و قراراته، ولا يلقى اللوم على الآخرين.</t>
  </si>
  <si>
    <t xml:space="preserve"> يفهم دوره، وكيفية ارتباطه بالأهداف العامة لجهة عمله .</t>
  </si>
  <si>
    <t>يفصح عن ما يواجهه من تحديات بشفافية .</t>
  </si>
  <si>
    <t xml:space="preserve"> يشارك المعلومات بانفتاح وفق متطلبات العمل .</t>
  </si>
  <si>
    <t xml:space="preserve"> يسعى الى الإستفادة من اراء الأخرين من خارج ادارته ،و تهيئة الأخرين لدعم الأعمال التى يقوم بها من خلال بناء علاقات داعمة معهم  .</t>
  </si>
  <si>
    <t>يستجيب لطلبات الدعم و المساندة من الوحدات التنظيمية فى جهة عمله  .</t>
  </si>
  <si>
    <t>يستخدم التواصل المكتوب الواضح والفعال .</t>
  </si>
  <si>
    <t xml:space="preserve"> يستخدم التواصل الشفهي الواضح والفعال .</t>
  </si>
  <si>
    <t xml:space="preserve"> ينصت للآخرين بعناية .</t>
  </si>
  <si>
    <t>يتطلُّع إلى مستوى أعلى من الإنجاز والابتكار عند تنفيذ العمل .</t>
  </si>
  <si>
    <t xml:space="preserve"> يلتزم بمواعيد العمل و يكون متواجدا عند الحاجة اليه .</t>
  </si>
  <si>
    <t xml:space="preserve"> يركز على "خدمة العملاء" عند تنفيذ اعماله .</t>
  </si>
  <si>
    <t xml:space="preserve"> يدعم و يشجع فريقه على تحقيق اهدافه، حتى في الظروف الصعبة  .</t>
  </si>
  <si>
    <t xml:space="preserve"> يفوض الصلاحيات و يتابع النتائج  .</t>
  </si>
  <si>
    <t>*هذا النموذج مؤقت لحين الانتهاء من اتمتة نظام الاداء الوظيفي على نظام الموارد البشرية .</t>
  </si>
  <si>
    <t>يجب ان يكون مجموع الوزن                100%</t>
  </si>
  <si>
    <t>يفهم دوره و كيفية ارتباطه بالأهداف العامة لجهة عمله.</t>
  </si>
  <si>
    <t xml:space="preserve"> يستطيع القيام بمهام متعددة و تحديد أولوياتها  حسب اهميتها النسبية.</t>
  </si>
  <si>
    <t>يسعى إلى التعلم وتطوير نفسه باستمرار.</t>
  </si>
  <si>
    <t>يساعد الآخرين على تطوير أنفسهم.</t>
  </si>
  <si>
    <t>لديه الاستعداد لمواجهة تحديات العمل.</t>
  </si>
  <si>
    <t>يفكر بمنطقية وموضوعية دون التأثر بالاعتبارات الشخصية.</t>
  </si>
  <si>
    <t>مرن وقادر على تنفيذ أعماله في ظروف تنطوي على درجة كبيرة من المخاطرة وعدم اليقين.</t>
  </si>
  <si>
    <t>تحقيق النتائج</t>
  </si>
  <si>
    <t>الارتباط الوظيفي</t>
  </si>
  <si>
    <t>تطوير الموظفين</t>
  </si>
  <si>
    <t>يحفظ تقويم الأداء الوظيفي المعد عن الموظف بعد اعتماده لدى إدارة الموارد البشرية وعليها تزويد الموظف بنسخة منه.</t>
  </si>
  <si>
    <t>يمكن الاعتماد عليه , وينفذ مهامه في وقتها بمستوى عالي من الجودة</t>
  </si>
  <si>
    <t xml:space="preserve"> يمكن الإعتماد عليه , وينفذ مهامه في وقتها بمستوى عالي من الجودة  .</t>
  </si>
  <si>
    <t>النتيجة النهائية بعد التقريب</t>
  </si>
  <si>
    <t>يتم احتساب النتيجة النهائية بعد التقريب بشكل مباشر من خلال المعادلات الموجودة في النماذج.</t>
  </si>
  <si>
    <t xml:space="preserve">* ترفق ورقة خارجية إضافية عند الاحتياج الى ذلك 
* احتساب التقدير العام بعد التقريب كالتالي: يتم تقريب أي عدد يحتوي على قيمة كسرية اقل من 0.5 إلى العدد الصحيح الأدنى، والقيمة الكسرية الت تساوى 0.5 او أكثر  إلى العدد الصحيح الأعلى. </t>
  </si>
  <si>
    <t>يسعى الى الاستفادة من اراء الأخرين من خارج ادارته، وتهيئة الأخرين لدعم الأعمال التي يقوم بها من خلال بناء علاقات داعمة معهم.</t>
  </si>
  <si>
    <t xml:space="preserve">دورة الأداء  من      /    /           الى   /     /        </t>
  </si>
  <si>
    <t>اسم المعتمد:</t>
  </si>
  <si>
    <t>توقيع المعتمد:</t>
  </si>
  <si>
    <t>توقيع الموظف: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</si>
</sst>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9"/>
      <color theme="1" tint="0.14999847407452621"/>
      <name val="GE Dinar Two"/>
      <family val="1"/>
      <charset val="178"/>
    </font>
    <font>
      <b/>
      <sz val="9"/>
      <color theme="1" tint="0.14999847407452621"/>
      <name val="GE Dinar Two"/>
      <family val="1"/>
      <charset val="178"/>
    </font>
    <font>
      <sz val="8"/>
      <color theme="1" tint="0.14999847407452621"/>
      <name val="GE Dinar Two"/>
      <family val="1"/>
      <charset val="178"/>
    </font>
    <font>
      <sz val="12"/>
      <color theme="1" tint="0.14999847407452621"/>
      <name val="GE Dinar Two"/>
      <family val="1"/>
      <charset val="178"/>
    </font>
    <font>
      <sz val="10.5"/>
      <color theme="1" tint="0.14999847407452621"/>
      <name val="GE Dinar Two"/>
      <family val="1"/>
      <charset val="178"/>
    </font>
    <font>
      <b/>
      <sz val="10.5"/>
      <color theme="1" tint="0.14999847407452621"/>
      <name val="GE Dinar Two"/>
      <family val="1"/>
      <charset val="178"/>
    </font>
    <font>
      <sz val="10.5"/>
      <color theme="1"/>
      <name val="GE Dinar Two"/>
      <family val="1"/>
      <charset val="178"/>
    </font>
    <font>
      <b/>
      <sz val="10.5"/>
      <color theme="0"/>
      <name val="GE Dinar Two"/>
      <family val="1"/>
      <charset val="178"/>
    </font>
    <font>
      <sz val="9"/>
      <color theme="0"/>
      <name val="GE Dinar Two"/>
      <family val="1"/>
      <charset val="178"/>
    </font>
    <font>
      <sz val="10.5"/>
      <name val="GE Dinar Two"/>
      <family val="1"/>
      <charset val="178"/>
    </font>
    <font>
      <sz val="11"/>
      <color theme="0"/>
      <name val="Arial"/>
      <family val="2"/>
      <charset val="178"/>
      <scheme val="minor"/>
    </font>
    <font>
      <b/>
      <sz val="11"/>
      <color theme="1"/>
      <name val="GE Dinar Two"/>
      <family val="1"/>
      <charset val="178"/>
    </font>
    <font>
      <sz val="11"/>
      <color theme="1"/>
      <name val="GE Dinar Two"/>
      <family val="1"/>
      <charset val="178"/>
    </font>
    <font>
      <sz val="10.5"/>
      <color rgb="FFFF0000"/>
      <name val="GE Dinar Two"/>
      <family val="1"/>
      <charset val="178"/>
    </font>
    <font>
      <sz val="10.5"/>
      <color theme="0" tint="-0.249977111117893"/>
      <name val="GE Dinar Two"/>
      <family val="1"/>
      <charset val="178"/>
    </font>
    <font>
      <sz val="10"/>
      <name val="GE Dinar Two"/>
      <family val="1"/>
      <charset val="178"/>
    </font>
    <font>
      <b/>
      <sz val="10.5"/>
      <name val="GE Dinar Two"/>
      <family val="1"/>
      <charset val="178"/>
    </font>
    <font>
      <sz val="8"/>
      <name val="GE Dinar Two"/>
      <family val="1"/>
      <charset val="178"/>
    </font>
    <font>
      <sz val="9"/>
      <name val="GE Dinar Two"/>
      <family val="1"/>
      <charset val="178"/>
    </font>
    <font>
      <b/>
      <sz val="11"/>
      <name val="GE Dinar Two"/>
      <family val="1"/>
      <charset val="178"/>
    </font>
    <font>
      <sz val="11"/>
      <name val="GE Dinar Two"/>
      <family val="1"/>
      <charset val="178"/>
    </font>
    <font>
      <sz val="10"/>
      <color theme="1"/>
      <name val="GE Dinar Two"/>
      <family val="1"/>
      <charset val="178"/>
    </font>
    <font>
      <b/>
      <sz val="10.5"/>
      <name val="GE Dinar Two"/>
      <charset val="178"/>
    </font>
    <font>
      <b/>
      <sz val="16"/>
      <name val="GE Dinar Two"/>
      <charset val="178"/>
    </font>
    <font>
      <b/>
      <sz val="18"/>
      <name val="GE Dinar Two"/>
      <charset val="178"/>
    </font>
    <font>
      <sz val="10.5"/>
      <color theme="0"/>
      <name val="GE Dinar Two"/>
      <family val="1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" fillId="2" borderId="0" xfId="0" applyFont="1" applyFill="1"/>
    <xf numFmtId="0" fontId="4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/>
    <xf numFmtId="9" fontId="6" fillId="2" borderId="23" xfId="1" applyFont="1" applyFill="1" applyBorder="1" applyAlignment="1">
      <alignment horizontal="center" vertical="center" wrapText="1" readingOrder="2"/>
    </xf>
    <xf numFmtId="0" fontId="6" fillId="2" borderId="8" xfId="0" applyFont="1" applyFill="1" applyBorder="1" applyAlignment="1">
      <alignment horizontal="center" vertical="center" wrapText="1" readingOrder="2"/>
    </xf>
    <xf numFmtId="9" fontId="6" fillId="2" borderId="8" xfId="1" applyFont="1" applyFill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/>
    <xf numFmtId="0" fontId="8" fillId="2" borderId="23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 readingOrder="2"/>
    </xf>
    <xf numFmtId="0" fontId="14" fillId="0" borderId="8" xfId="0" applyFont="1" applyBorder="1" applyAlignment="1">
      <alignment horizontal="center" vertical="center" wrapText="1" readingOrder="2"/>
    </xf>
    <xf numFmtId="0" fontId="12" fillId="0" borderId="0" xfId="0" applyFont="1"/>
    <xf numFmtId="0" fontId="14" fillId="0" borderId="0" xfId="0" applyFont="1"/>
    <xf numFmtId="0" fontId="10" fillId="2" borderId="0" xfId="0" applyFont="1" applyFill="1"/>
    <xf numFmtId="0" fontId="7" fillId="5" borderId="23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 wrapText="1" readingOrder="1"/>
    </xf>
    <xf numFmtId="0" fontId="2" fillId="5" borderId="23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/>
    </xf>
    <xf numFmtId="0" fontId="16" fillId="5" borderId="25" xfId="0" applyFont="1" applyFill="1" applyBorder="1"/>
    <xf numFmtId="0" fontId="6" fillId="5" borderId="0" xfId="0" applyFont="1" applyFill="1"/>
    <xf numFmtId="0" fontId="6" fillId="5" borderId="23" xfId="0" applyFont="1" applyFill="1" applyBorder="1" applyAlignment="1">
      <alignment horizontal="center" vertical="center"/>
    </xf>
    <xf numFmtId="0" fontId="10" fillId="5" borderId="0" xfId="0" applyFont="1" applyFill="1"/>
    <xf numFmtId="0" fontId="2" fillId="5" borderId="0" xfId="0" applyFont="1" applyFill="1"/>
    <xf numFmtId="0" fontId="10" fillId="5" borderId="0" xfId="0" applyFont="1" applyFill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 readingOrder="1"/>
    </xf>
    <xf numFmtId="0" fontId="11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9" fontId="11" fillId="6" borderId="3" xfId="1" applyFont="1" applyFill="1" applyBorder="1" applyAlignment="1">
      <alignment horizontal="center" vertical="center" readingOrder="2"/>
    </xf>
    <xf numFmtId="0" fontId="11" fillId="6" borderId="2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 wrapText="1"/>
    </xf>
    <xf numFmtId="9" fontId="6" fillId="6" borderId="3" xfId="1" applyFont="1" applyFill="1" applyBorder="1" applyAlignment="1">
      <alignment horizontal="center" vertical="center" wrapText="1" readingOrder="2"/>
    </xf>
    <xf numFmtId="0" fontId="7" fillId="6" borderId="2" xfId="0" applyFont="1" applyFill="1" applyBorder="1" applyAlignment="1">
      <alignment horizontal="center" vertical="center" wrapText="1" readingOrder="2"/>
    </xf>
    <xf numFmtId="9" fontId="6" fillId="6" borderId="8" xfId="1" applyFont="1" applyFill="1" applyBorder="1" applyAlignment="1">
      <alignment horizontal="center" vertical="center" wrapText="1" readingOrder="2"/>
    </xf>
    <xf numFmtId="0" fontId="22" fillId="6" borderId="23" xfId="0" applyFont="1" applyFill="1" applyBorder="1" applyAlignment="1">
      <alignment horizontal="center" vertical="center" wrapText="1" readingOrder="1"/>
    </xf>
    <xf numFmtId="0" fontId="22" fillId="6" borderId="5" xfId="0" applyFont="1" applyFill="1" applyBorder="1" applyAlignment="1">
      <alignment horizontal="center" vertical="center" wrapText="1" readingOrder="1"/>
    </xf>
    <xf numFmtId="0" fontId="7" fillId="5" borderId="17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right" readingOrder="2"/>
    </xf>
    <xf numFmtId="0" fontId="17" fillId="6" borderId="16" xfId="0" applyFont="1" applyFill="1" applyBorder="1" applyAlignment="1">
      <alignment horizontal="right" vertical="center" wrapText="1" readingOrder="2"/>
    </xf>
    <xf numFmtId="0" fontId="17" fillId="6" borderId="15" xfId="0" applyFont="1" applyFill="1" applyBorder="1" applyAlignment="1">
      <alignment horizontal="right" vertical="center" wrapText="1" readingOrder="2"/>
    </xf>
    <xf numFmtId="0" fontId="17" fillId="6" borderId="14" xfId="0" applyFont="1" applyFill="1" applyBorder="1" applyAlignment="1">
      <alignment horizontal="right" vertical="center" wrapText="1" readingOrder="2"/>
    </xf>
    <xf numFmtId="0" fontId="11" fillId="6" borderId="17" xfId="0" applyFont="1" applyFill="1" applyBorder="1" applyAlignment="1">
      <alignment horizontal="center" vertical="center" wrapText="1" readingOrder="1"/>
    </xf>
    <xf numFmtId="0" fontId="11" fillId="6" borderId="13" xfId="0" applyFont="1" applyFill="1" applyBorder="1" applyAlignment="1">
      <alignment horizontal="center" vertical="center" wrapText="1" readingOrder="1"/>
    </xf>
    <xf numFmtId="0" fontId="11" fillId="6" borderId="8" xfId="0" applyFont="1" applyFill="1" applyBorder="1" applyAlignment="1">
      <alignment horizontal="center" vertical="center" wrapText="1" readingOrder="1"/>
    </xf>
    <xf numFmtId="9" fontId="18" fillId="6" borderId="17" xfId="1" applyFont="1" applyFill="1" applyBorder="1" applyAlignment="1">
      <alignment horizontal="center" vertical="center" readingOrder="2"/>
    </xf>
    <xf numFmtId="9" fontId="18" fillId="6" borderId="13" xfId="1" applyFont="1" applyFill="1" applyBorder="1" applyAlignment="1">
      <alignment horizontal="center" vertical="center" readingOrder="2"/>
    </xf>
    <xf numFmtId="9" fontId="18" fillId="6" borderId="8" xfId="1" applyFont="1" applyFill="1" applyBorder="1" applyAlignment="1">
      <alignment horizontal="center" vertical="center" readingOrder="2"/>
    </xf>
    <xf numFmtId="0" fontId="17" fillId="6" borderId="21" xfId="0" applyFont="1" applyFill="1" applyBorder="1" applyAlignment="1">
      <alignment horizontal="right" vertical="center" wrapText="1" readingOrder="2"/>
    </xf>
    <xf numFmtId="0" fontId="17" fillId="6" borderId="20" xfId="0" applyFont="1" applyFill="1" applyBorder="1" applyAlignment="1">
      <alignment horizontal="right" vertical="center" wrapText="1" readingOrder="2"/>
    </xf>
    <xf numFmtId="0" fontId="17" fillId="6" borderId="19" xfId="0" applyFont="1" applyFill="1" applyBorder="1" applyAlignment="1">
      <alignment horizontal="right" vertical="center" wrapText="1" readingOrder="2"/>
    </xf>
    <xf numFmtId="0" fontId="17" fillId="6" borderId="12" xfId="0" applyFont="1" applyFill="1" applyBorder="1" applyAlignment="1">
      <alignment horizontal="right" vertical="center" wrapText="1" readingOrder="2"/>
    </xf>
    <xf numFmtId="0" fontId="17" fillId="6" borderId="11" xfId="0" applyFont="1" applyFill="1" applyBorder="1" applyAlignment="1">
      <alignment horizontal="right" vertical="center" wrapText="1" readingOrder="2"/>
    </xf>
    <xf numFmtId="0" fontId="17" fillId="6" borderId="10" xfId="0" applyFont="1" applyFill="1" applyBorder="1" applyAlignment="1">
      <alignment horizontal="right" vertical="center" wrapText="1" readingOrder="2"/>
    </xf>
    <xf numFmtId="0" fontId="2" fillId="2" borderId="4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11" fillId="6" borderId="26" xfId="0" applyFont="1" applyFill="1" applyBorder="1" applyAlignment="1">
      <alignment horizontal="center" vertical="center" wrapText="1" readingOrder="1"/>
    </xf>
    <xf numFmtId="0" fontId="11" fillId="6" borderId="25" xfId="0" applyFont="1" applyFill="1" applyBorder="1" applyAlignment="1">
      <alignment horizontal="center" vertical="center" wrapText="1" readingOrder="1"/>
    </xf>
    <xf numFmtId="0" fontId="11" fillId="6" borderId="7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right" vertical="center" wrapText="1" readingOrder="2"/>
    </xf>
    <xf numFmtId="0" fontId="2" fillId="2" borderId="3" xfId="0" applyFont="1" applyFill="1" applyBorder="1" applyAlignment="1">
      <alignment horizontal="right" vertical="center" wrapText="1" readingOrder="2"/>
    </xf>
    <xf numFmtId="0" fontId="2" fillId="2" borderId="2" xfId="0" applyFont="1" applyFill="1" applyBorder="1" applyAlignment="1">
      <alignment horizontal="right" vertical="center" wrapText="1" readingOrder="2"/>
    </xf>
    <xf numFmtId="0" fontId="2" fillId="6" borderId="26" xfId="0" applyFont="1" applyFill="1" applyBorder="1" applyAlignment="1">
      <alignment horizontal="right" vertical="center" wrapText="1" readingOrder="2"/>
    </xf>
    <xf numFmtId="0" fontId="2" fillId="6" borderId="1" xfId="0" applyFont="1" applyFill="1" applyBorder="1" applyAlignment="1">
      <alignment horizontal="right" vertical="center" wrapText="1" readingOrder="2"/>
    </xf>
    <xf numFmtId="0" fontId="2" fillId="6" borderId="27" xfId="0" applyFont="1" applyFill="1" applyBorder="1" applyAlignment="1">
      <alignment horizontal="right" vertical="center" wrapText="1" readingOrder="2"/>
    </xf>
    <xf numFmtId="0" fontId="11" fillId="6" borderId="17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9" fontId="6" fillId="6" borderId="17" xfId="1" applyFont="1" applyFill="1" applyBorder="1" applyAlignment="1">
      <alignment horizontal="center" vertical="center" wrapText="1" readingOrder="2"/>
    </xf>
    <xf numFmtId="9" fontId="6" fillId="6" borderId="8" xfId="1" applyFont="1" applyFill="1" applyBorder="1" applyAlignment="1">
      <alignment horizontal="center" vertical="center" wrapText="1" readingOrder="2"/>
    </xf>
    <xf numFmtId="0" fontId="23" fillId="6" borderId="21" xfId="0" applyFont="1" applyFill="1" applyBorder="1" applyAlignment="1">
      <alignment horizontal="right" vertical="center" wrapText="1" readingOrder="2"/>
    </xf>
    <xf numFmtId="0" fontId="23" fillId="6" borderId="20" xfId="0" applyFont="1" applyFill="1" applyBorder="1" applyAlignment="1">
      <alignment horizontal="right" vertical="center" wrapText="1" readingOrder="2"/>
    </xf>
    <xf numFmtId="0" fontId="23" fillId="6" borderId="19" xfId="0" applyFont="1" applyFill="1" applyBorder="1" applyAlignment="1">
      <alignment horizontal="right" vertical="center" wrapText="1" readingOrder="2"/>
    </xf>
    <xf numFmtId="0" fontId="23" fillId="6" borderId="16" xfId="0" applyFont="1" applyFill="1" applyBorder="1" applyAlignment="1">
      <alignment horizontal="right" vertical="center" wrapText="1" readingOrder="2"/>
    </xf>
    <xf numFmtId="0" fontId="23" fillId="6" borderId="15" xfId="0" applyFont="1" applyFill="1" applyBorder="1" applyAlignment="1">
      <alignment horizontal="right" vertical="center" wrapText="1" readingOrder="2"/>
    </xf>
    <xf numFmtId="0" fontId="23" fillId="6" borderId="14" xfId="0" applyFont="1" applyFill="1" applyBorder="1" applyAlignment="1">
      <alignment horizontal="right" vertical="center" wrapText="1" readingOrder="2"/>
    </xf>
    <xf numFmtId="0" fontId="6" fillId="2" borderId="4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6" fillId="4" borderId="2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right" vertical="center" wrapText="1" readingOrder="2"/>
    </xf>
    <xf numFmtId="0" fontId="23" fillId="6" borderId="11" xfId="0" applyFont="1" applyFill="1" applyBorder="1" applyAlignment="1">
      <alignment horizontal="right" vertical="center" wrapText="1" readingOrder="2"/>
    </xf>
    <xf numFmtId="0" fontId="23" fillId="6" borderId="10" xfId="0" applyFont="1" applyFill="1" applyBorder="1" applyAlignment="1">
      <alignment horizontal="right" vertical="center" wrapText="1" readingOrder="2"/>
    </xf>
    <xf numFmtId="0" fontId="9" fillId="6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 readingOrder="1"/>
    </xf>
    <xf numFmtId="0" fontId="11" fillId="5" borderId="3" xfId="0" applyFont="1" applyFill="1" applyBorder="1" applyAlignment="1">
      <alignment horizontal="center" vertical="center" wrapText="1" readingOrder="1"/>
    </xf>
    <xf numFmtId="0" fontId="11" fillId="5" borderId="2" xfId="0" applyFont="1" applyFill="1" applyBorder="1" applyAlignment="1">
      <alignment horizontal="center" vertical="center" wrapText="1" readingOrder="1"/>
    </xf>
    <xf numFmtId="0" fontId="11" fillId="6" borderId="7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6" fillId="2" borderId="25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24" xfId="0" applyFont="1" applyFill="1" applyBorder="1" applyAlignment="1">
      <alignment horizontal="right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9" fontId="6" fillId="6" borderId="13" xfId="1" applyFont="1" applyFill="1" applyBorder="1" applyAlignment="1">
      <alignment horizontal="center" vertical="center" wrapText="1" readingOrder="2"/>
    </xf>
    <xf numFmtId="0" fontId="24" fillId="6" borderId="1" xfId="0" applyFont="1" applyFill="1" applyBorder="1" applyAlignment="1">
      <alignment horizontal="center" vertical="center" wrapText="1"/>
    </xf>
    <xf numFmtId="0" fontId="24" fillId="6" borderId="27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2" xfId="0" applyFont="1" applyFill="1" applyBorder="1" applyAlignment="1">
      <alignment horizontal="right" vertical="center" wrapText="1"/>
    </xf>
    <xf numFmtId="0" fontId="6" fillId="6" borderId="25" xfId="0" applyFont="1" applyFill="1" applyBorder="1" applyAlignment="1">
      <alignment horizontal="right" vertical="center" wrapText="1"/>
    </xf>
    <xf numFmtId="0" fontId="6" fillId="6" borderId="0" xfId="0" applyFont="1" applyFill="1" applyAlignment="1">
      <alignment horizontal="right" vertical="center" wrapText="1"/>
    </xf>
    <xf numFmtId="0" fontId="6" fillId="6" borderId="24" xfId="0" applyFont="1" applyFill="1" applyBorder="1" applyAlignment="1">
      <alignment horizontal="right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 readingOrder="2"/>
    </xf>
    <xf numFmtId="0" fontId="7" fillId="6" borderId="5" xfId="0" applyFont="1" applyFill="1" applyBorder="1" applyAlignment="1">
      <alignment horizontal="center" vertical="center" wrapText="1" readingOrder="2"/>
    </xf>
    <xf numFmtId="0" fontId="6" fillId="4" borderId="1" xfId="0" applyFont="1" applyFill="1" applyBorder="1" applyAlignment="1">
      <alignment horizontal="right" vertical="top" readingOrder="2"/>
    </xf>
    <xf numFmtId="0" fontId="6" fillId="4" borderId="0" xfId="0" applyFont="1" applyFill="1" applyBorder="1" applyAlignment="1">
      <alignment horizontal="right" vertical="top" readingOrder="2"/>
    </xf>
    <xf numFmtId="0" fontId="26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2" fontId="15" fillId="6" borderId="4" xfId="0" applyNumberFormat="1" applyFont="1" applyFill="1" applyBorder="1" applyAlignment="1">
      <alignment horizontal="center" vertical="center"/>
    </xf>
    <xf numFmtId="2" fontId="15" fillId="6" borderId="2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2" fontId="5" fillId="6" borderId="4" xfId="0" applyNumberFormat="1" applyFont="1" applyFill="1" applyBorder="1" applyAlignment="1">
      <alignment horizontal="center" vertical="center"/>
    </xf>
    <xf numFmtId="2" fontId="5" fillId="6" borderId="3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right" vertical="center" wrapText="1" readingOrder="2"/>
    </xf>
    <xf numFmtId="0" fontId="14" fillId="0" borderId="3" xfId="0" applyFont="1" applyBorder="1" applyAlignment="1">
      <alignment horizontal="right" vertical="center" wrapText="1" readingOrder="2"/>
    </xf>
    <xf numFmtId="0" fontId="14" fillId="0" borderId="2" xfId="0" applyFont="1" applyBorder="1" applyAlignment="1">
      <alignment horizontal="right" vertical="center" wrapText="1" readingOrder="2"/>
    </xf>
    <xf numFmtId="0" fontId="21" fillId="6" borderId="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26" xfId="0" applyFont="1" applyBorder="1" applyAlignment="1">
      <alignment horizontal="right" vertical="center" wrapText="1" readingOrder="2"/>
    </xf>
    <xf numFmtId="0" fontId="14" fillId="0" borderId="1" xfId="0" applyFont="1" applyBorder="1" applyAlignment="1">
      <alignment horizontal="right" vertical="center" wrapText="1" readingOrder="2"/>
    </xf>
    <xf numFmtId="0" fontId="14" fillId="0" borderId="27" xfId="0" applyFont="1" applyBorder="1" applyAlignment="1">
      <alignment horizontal="right" vertical="center" wrapText="1" readingOrder="2"/>
    </xf>
    <xf numFmtId="0" fontId="14" fillId="0" borderId="7" xfId="0" applyFont="1" applyBorder="1" applyAlignment="1">
      <alignment horizontal="right" vertical="center" wrapText="1" readingOrder="2"/>
    </xf>
    <xf numFmtId="0" fontId="14" fillId="0" borderId="6" xfId="0" applyFont="1" applyBorder="1" applyAlignment="1">
      <alignment horizontal="right" vertical="center" wrapText="1" readingOrder="2"/>
    </xf>
    <xf numFmtId="0" fontId="14" fillId="0" borderId="5" xfId="0" applyFont="1" applyBorder="1" applyAlignment="1">
      <alignment horizontal="right" vertical="center" wrapText="1" readingOrder="2"/>
    </xf>
    <xf numFmtId="0" fontId="14" fillId="0" borderId="26" xfId="0" applyFont="1" applyBorder="1" applyAlignment="1">
      <alignment horizontal="center" vertical="center" wrapText="1" readingOrder="2"/>
    </xf>
    <xf numFmtId="0" fontId="14" fillId="0" borderId="27" xfId="0" applyFont="1" applyBorder="1" applyAlignment="1">
      <alignment horizontal="center" vertical="center" wrapText="1" readingOrder="2"/>
    </xf>
    <xf numFmtId="0" fontId="14" fillId="0" borderId="7" xfId="0" applyFont="1" applyBorder="1" applyAlignment="1">
      <alignment horizontal="center" vertical="center" wrapText="1" readingOrder="2"/>
    </xf>
    <xf numFmtId="0" fontId="14" fillId="0" borderId="5" xfId="0" applyFont="1" applyBorder="1" applyAlignment="1">
      <alignment horizontal="center" vertical="center" wrapText="1" readingOrder="2"/>
    </xf>
    <xf numFmtId="0" fontId="21" fillId="6" borderId="4" xfId="0" applyFont="1" applyFill="1" applyBorder="1" applyAlignment="1">
      <alignment horizontal="center" vertical="center" wrapText="1" readingOrder="1"/>
    </xf>
    <xf numFmtId="0" fontId="21" fillId="6" borderId="3" xfId="0" applyFont="1" applyFill="1" applyBorder="1" applyAlignment="1">
      <alignment horizontal="center" vertical="center" wrapText="1" readingOrder="1"/>
    </xf>
    <xf numFmtId="0" fontId="21" fillId="6" borderId="2" xfId="0" applyFont="1" applyFill="1" applyBorder="1" applyAlignment="1">
      <alignment horizontal="center" vertical="center" wrapText="1" readingOrder="1"/>
    </xf>
    <xf numFmtId="0" fontId="21" fillId="6" borderId="26" xfId="0" applyFont="1" applyFill="1" applyBorder="1" applyAlignment="1">
      <alignment horizontal="center" vertical="center" wrapText="1" readingOrder="1"/>
    </xf>
    <xf numFmtId="0" fontId="21" fillId="6" borderId="27" xfId="0" applyFont="1" applyFill="1" applyBorder="1" applyAlignment="1">
      <alignment horizontal="center" vertical="center" wrapText="1" readingOrder="1"/>
    </xf>
    <xf numFmtId="0" fontId="21" fillId="6" borderId="7" xfId="0" applyFont="1" applyFill="1" applyBorder="1" applyAlignment="1">
      <alignment horizontal="center" vertical="center" wrapText="1" readingOrder="1"/>
    </xf>
    <xf numFmtId="0" fontId="21" fillId="6" borderId="5" xfId="0" applyFont="1" applyFill="1" applyBorder="1" applyAlignment="1">
      <alignment horizontal="center" vertical="center" wrapText="1" readingOrder="1"/>
    </xf>
    <xf numFmtId="0" fontId="21" fillId="6" borderId="17" xfId="0" applyFont="1" applyFill="1" applyBorder="1" applyAlignment="1">
      <alignment horizontal="center" vertical="center" wrapText="1" readingOrder="1"/>
    </xf>
    <xf numFmtId="0" fontId="21" fillId="6" borderId="13" xfId="0" applyFont="1" applyFill="1" applyBorder="1" applyAlignment="1">
      <alignment horizontal="center" vertical="center" wrapText="1" readingOrder="1"/>
    </xf>
    <xf numFmtId="0" fontId="21" fillId="6" borderId="8" xfId="0" applyFont="1" applyFill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17" xfId="0" applyFont="1" applyBorder="1" applyAlignment="1">
      <alignment horizontal="right" vertical="center" wrapText="1" readingOrder="1"/>
    </xf>
    <xf numFmtId="0" fontId="14" fillId="0" borderId="13" xfId="0" applyFont="1" applyBorder="1" applyAlignment="1">
      <alignment horizontal="right" vertical="center" wrapText="1" readingOrder="1"/>
    </xf>
    <xf numFmtId="0" fontId="14" fillId="0" borderId="8" xfId="0" applyFont="1" applyBorder="1" applyAlignment="1">
      <alignment horizontal="right" vertical="center" wrapText="1" readingOrder="1"/>
    </xf>
    <xf numFmtId="1" fontId="14" fillId="0" borderId="26" xfId="0" applyNumberFormat="1" applyFont="1" applyBorder="1" applyAlignment="1">
      <alignment horizontal="center" vertical="center" wrapText="1" readingOrder="1"/>
    </xf>
    <xf numFmtId="1" fontId="14" fillId="0" borderId="27" xfId="0" applyNumberFormat="1" applyFont="1" applyBorder="1" applyAlignment="1">
      <alignment horizontal="center" vertical="center" wrapText="1" readingOrder="1"/>
    </xf>
    <xf numFmtId="1" fontId="14" fillId="0" borderId="25" xfId="0" applyNumberFormat="1" applyFont="1" applyBorder="1" applyAlignment="1">
      <alignment horizontal="center" vertical="center" wrapText="1" readingOrder="1"/>
    </xf>
    <xf numFmtId="1" fontId="14" fillId="0" borderId="24" xfId="0" applyNumberFormat="1" applyFont="1" applyBorder="1" applyAlignment="1">
      <alignment horizontal="center" vertical="center" wrapText="1" readingOrder="1"/>
    </xf>
    <xf numFmtId="1" fontId="14" fillId="0" borderId="7" xfId="0" applyNumberFormat="1" applyFont="1" applyBorder="1" applyAlignment="1">
      <alignment horizontal="center" vertical="center" wrapText="1" readingOrder="1"/>
    </xf>
    <xf numFmtId="1" fontId="14" fillId="0" borderId="5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horizontal="right" vertical="center" wrapText="1" readingOrder="2"/>
    </xf>
    <xf numFmtId="0" fontId="13" fillId="0" borderId="0" xfId="0" applyFont="1" applyAlignment="1">
      <alignment horizontal="right" vertical="center" readingOrder="2"/>
    </xf>
    <xf numFmtId="0" fontId="14" fillId="0" borderId="3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right" vertical="center" wrapText="1" readingOrder="1"/>
    </xf>
    <xf numFmtId="0" fontId="14" fillId="0" borderId="2" xfId="0" applyFont="1" applyBorder="1" applyAlignment="1">
      <alignment horizontal="right" vertical="center" wrapText="1" readingOrder="1"/>
    </xf>
    <xf numFmtId="0" fontId="21" fillId="6" borderId="4" xfId="0" applyFont="1" applyFill="1" applyBorder="1" applyAlignment="1">
      <alignment horizontal="right" vertical="center" wrapText="1" readingOrder="1"/>
    </xf>
    <xf numFmtId="0" fontId="21" fillId="6" borderId="3" xfId="0" applyFont="1" applyFill="1" applyBorder="1" applyAlignment="1">
      <alignment horizontal="right" vertical="center" wrapText="1" readingOrder="1"/>
    </xf>
    <xf numFmtId="0" fontId="21" fillId="6" borderId="2" xfId="0" applyFont="1" applyFill="1" applyBorder="1" applyAlignment="1">
      <alignment horizontal="right" vertical="center" wrapText="1" readingOrder="1"/>
    </xf>
    <xf numFmtId="0" fontId="14" fillId="0" borderId="25" xfId="0" applyFont="1" applyBorder="1" applyAlignment="1">
      <alignment horizontal="right" vertical="center" wrapText="1" readingOrder="2"/>
    </xf>
    <xf numFmtId="0" fontId="14" fillId="0" borderId="0" xfId="0" applyFont="1" applyAlignment="1">
      <alignment horizontal="right" vertical="center" wrapText="1" readingOrder="2"/>
    </xf>
    <xf numFmtId="0" fontId="14" fillId="0" borderId="24" xfId="0" applyFont="1" applyBorder="1" applyAlignment="1">
      <alignment horizontal="right" vertical="center" wrapText="1" readingOrder="2"/>
    </xf>
    <xf numFmtId="0" fontId="22" fillId="6" borderId="4" xfId="0" applyFont="1" applyFill="1" applyBorder="1" applyAlignment="1">
      <alignment horizontal="center" vertical="center" wrapText="1" readingOrder="1"/>
    </xf>
    <xf numFmtId="0" fontId="22" fillId="6" borderId="2" xfId="0" applyFont="1" applyFill="1" applyBorder="1" applyAlignment="1">
      <alignment horizontal="center" vertical="center" wrapText="1" readingOrder="1"/>
    </xf>
    <xf numFmtId="0" fontId="22" fillId="6" borderId="3" xfId="0" applyFont="1" applyFill="1" applyBorder="1" applyAlignment="1">
      <alignment horizontal="center" vertical="center" wrapText="1" readingOrder="1"/>
    </xf>
    <xf numFmtId="0" fontId="27" fillId="2" borderId="0" xfId="0" applyFont="1" applyFill="1"/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colors>
    <mruColors>
      <color rgb="FF33CCCC"/>
      <color rgb="FF1CBDBE"/>
      <color rgb="FF2D87C7"/>
      <color rgb="FF33CC33"/>
      <color rgb="FF00CC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52</xdr:row>
      <xdr:rowOff>47624</xdr:rowOff>
    </xdr:from>
    <xdr:to>
      <xdr:col>2</xdr:col>
      <xdr:colOff>1752601</xdr:colOff>
      <xdr:row>52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10725149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4</xdr:col>
      <xdr:colOff>222030</xdr:colOff>
      <xdr:row>0</xdr:row>
      <xdr:rowOff>86140</xdr:rowOff>
    </xdr:from>
    <xdr:to>
      <xdr:col>5</xdr:col>
      <xdr:colOff>255405</xdr:colOff>
      <xdr:row>0</xdr:row>
      <xdr:rowOff>748145</xdr:rowOff>
    </xdr:to>
    <xdr:pic>
      <xdr:nvPicPr>
        <xdr:cNvPr id="17" name="Picture 6" descr="C:\Users\Administrator\Desktop\Brilliant\Design\MCS\PPT Template\Icons\Handshake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9000"/>
                  </a14:imgEffect>
                  <a14:imgEffect>
                    <a14:brightnessContrast bright="73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11184925138" y="86140"/>
          <a:ext cx="734271" cy="662005"/>
        </a:xfrm>
        <a:prstGeom prst="rect">
          <a:avLst/>
        </a:prstGeom>
        <a:noFill/>
        <a:ln>
          <a:solidFill>
            <a:schemeClr val="accent1">
              <a:alpha val="90000"/>
            </a:schemeClr>
          </a:solidFill>
        </a:ln>
      </xdr:spPr>
    </xdr:pic>
    <xdr:clientData/>
  </xdr:twoCellAnchor>
  <xdr:twoCellAnchor editAs="oneCell">
    <xdr:from>
      <xdr:col>4</xdr:col>
      <xdr:colOff>374072</xdr:colOff>
      <xdr:row>41</xdr:row>
      <xdr:rowOff>19878</xdr:rowOff>
    </xdr:from>
    <xdr:to>
      <xdr:col>6</xdr:col>
      <xdr:colOff>43213</xdr:colOff>
      <xdr:row>41</xdr:row>
      <xdr:rowOff>812554</xdr:rowOff>
    </xdr:to>
    <xdr:pic>
      <xdr:nvPicPr>
        <xdr:cNvPr id="19" name="Picture 8" descr="C:\Users\Administrator\Desktop\Brilliant\Design\MCS\PPT Template\Icons\Idea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825"/>
                  </a14:imgEffect>
                  <a14:imgEffect>
                    <a14:saturation sat="0"/>
                  </a14:imgEffect>
                  <a14:imgEffect>
                    <a14:brightnessContrast bright="66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10214580425" y="13514205"/>
          <a:ext cx="791576" cy="7926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ورقة1">
    <pageSetUpPr fitToPage="1"/>
  </sheetPr>
  <dimension ref="A1:K85"/>
  <sheetViews>
    <sheetView rightToLeft="1" tabSelected="1" topLeftCell="A54" zoomScale="106" zoomScaleNormal="106" zoomScaleSheetLayoutView="100" workbookViewId="0">
      <selection activeCell="M44" sqref="M44"/>
    </sheetView>
  </sheetViews>
  <sheetFormatPr defaultColWidth="9" defaultRowHeight="12"/>
  <cols>
    <col min="1" max="1" width="2.75" style="1" customWidth="1"/>
    <col min="2" max="2" width="35.25" style="5" customWidth="1"/>
    <col min="3" max="3" width="16.875" style="5" customWidth="1"/>
    <col min="4" max="4" width="28.875" style="5" customWidth="1"/>
    <col min="5" max="5" width="9.25" style="5" customWidth="1"/>
    <col min="6" max="6" width="7" style="1" customWidth="1"/>
    <col min="7" max="7" width="10.25" style="1" customWidth="1"/>
    <col min="8" max="8" width="13.875" style="1" customWidth="1"/>
    <col min="9" max="9" width="10.125" style="1" customWidth="1"/>
    <col min="10" max="10" width="0.125" style="1" customWidth="1"/>
    <col min="11" max="11" width="6.75" style="1" customWidth="1"/>
    <col min="12" max="16384" width="9" style="1"/>
  </cols>
  <sheetData>
    <row r="1" spans="1:10" ht="72" customHeight="1" thickBot="1">
      <c r="A1" s="135" t="s">
        <v>61</v>
      </c>
      <c r="B1" s="136"/>
      <c r="C1" s="136"/>
      <c r="D1" s="136"/>
      <c r="E1" s="136"/>
      <c r="F1" s="136"/>
      <c r="G1" s="136"/>
      <c r="H1" s="136"/>
      <c r="I1" s="136"/>
      <c r="J1" s="7"/>
    </row>
    <row r="2" spans="1:10" ht="23.25" customHeight="1" thickBot="1">
      <c r="A2" s="114" t="s">
        <v>29</v>
      </c>
      <c r="B2" s="115"/>
      <c r="C2" s="115"/>
      <c r="D2" s="114" t="s">
        <v>28</v>
      </c>
      <c r="E2" s="115"/>
      <c r="F2" s="115"/>
      <c r="G2" s="115"/>
      <c r="H2" s="115"/>
      <c r="I2" s="116"/>
      <c r="J2" s="7"/>
    </row>
    <row r="3" spans="1:10" ht="23.25" customHeight="1" thickBot="1">
      <c r="A3" s="114" t="s">
        <v>27</v>
      </c>
      <c r="B3" s="115"/>
      <c r="C3" s="115"/>
      <c r="D3" s="137" t="s">
        <v>26</v>
      </c>
      <c r="E3" s="138"/>
      <c r="F3" s="138"/>
      <c r="G3" s="138"/>
      <c r="H3" s="138"/>
      <c r="I3" s="139"/>
      <c r="J3" s="7"/>
    </row>
    <row r="4" spans="1:10" ht="23.25" customHeight="1" thickBot="1">
      <c r="A4" s="114" t="s">
        <v>25</v>
      </c>
      <c r="B4" s="115"/>
      <c r="C4" s="115"/>
      <c r="D4" s="114" t="s">
        <v>24</v>
      </c>
      <c r="E4" s="115"/>
      <c r="F4" s="115"/>
      <c r="G4" s="115"/>
      <c r="H4" s="115"/>
      <c r="I4" s="116"/>
      <c r="J4" s="7"/>
    </row>
    <row r="5" spans="1:10" ht="29.25" customHeight="1" thickBot="1">
      <c r="A5" s="143" t="s">
        <v>23</v>
      </c>
      <c r="B5" s="143"/>
      <c r="C5" s="143"/>
      <c r="D5" s="143"/>
      <c r="E5" s="143"/>
      <c r="F5" s="143"/>
      <c r="G5" s="143"/>
      <c r="H5" s="143"/>
      <c r="I5" s="144"/>
      <c r="J5" s="7"/>
    </row>
    <row r="6" spans="1:10" ht="24" customHeight="1" thickBot="1">
      <c r="A6" s="27" t="s">
        <v>22</v>
      </c>
      <c r="B6" s="140" t="s">
        <v>58</v>
      </c>
      <c r="C6" s="141"/>
      <c r="D6" s="141"/>
      <c r="E6" s="141"/>
      <c r="F6" s="141"/>
      <c r="G6" s="43" t="s">
        <v>20</v>
      </c>
      <c r="H6" s="43" t="s">
        <v>19</v>
      </c>
      <c r="I6" s="43" t="s">
        <v>18</v>
      </c>
      <c r="J6" s="7"/>
    </row>
    <row r="7" spans="1:10" ht="14.25" thickBot="1">
      <c r="A7" s="28">
        <v>1</v>
      </c>
      <c r="B7" s="120"/>
      <c r="C7" s="120"/>
      <c r="D7" s="120"/>
      <c r="E7" s="120"/>
      <c r="F7" s="121"/>
      <c r="G7" s="2"/>
      <c r="H7" s="8"/>
      <c r="I7" s="9"/>
      <c r="J7" s="7"/>
    </row>
    <row r="8" spans="1:10" ht="14.25" thickBot="1">
      <c r="A8" s="27">
        <v>2</v>
      </c>
      <c r="B8" s="120"/>
      <c r="C8" s="120"/>
      <c r="D8" s="120"/>
      <c r="E8" s="120"/>
      <c r="F8" s="121"/>
      <c r="G8" s="3"/>
      <c r="H8" s="10"/>
      <c r="I8" s="9"/>
      <c r="J8" s="7"/>
    </row>
    <row r="9" spans="1:10" ht="14.25" thickBot="1">
      <c r="A9" s="29">
        <v>3</v>
      </c>
      <c r="B9" s="120"/>
      <c r="C9" s="120"/>
      <c r="D9" s="120"/>
      <c r="E9" s="120"/>
      <c r="F9" s="121"/>
      <c r="G9" s="4"/>
      <c r="H9" s="10"/>
      <c r="I9" s="9"/>
      <c r="J9" s="7"/>
    </row>
    <row r="10" spans="1:10" ht="14.25" thickBot="1">
      <c r="A10" s="27">
        <v>4</v>
      </c>
      <c r="B10" s="120"/>
      <c r="C10" s="120"/>
      <c r="D10" s="120"/>
      <c r="E10" s="120"/>
      <c r="F10" s="121"/>
      <c r="G10" s="4"/>
      <c r="H10" s="10"/>
      <c r="I10" s="9"/>
      <c r="J10" s="7"/>
    </row>
    <row r="11" spans="1:10" ht="14.25" thickBot="1">
      <c r="A11" s="27">
        <v>5</v>
      </c>
      <c r="B11" s="122"/>
      <c r="C11" s="120"/>
      <c r="D11" s="120"/>
      <c r="E11" s="120"/>
      <c r="F11" s="121"/>
      <c r="G11" s="3"/>
      <c r="H11" s="10"/>
      <c r="I11" s="9"/>
      <c r="J11" s="7"/>
    </row>
    <row r="12" spans="1:10" ht="14.25" thickBot="1">
      <c r="A12" s="126"/>
      <c r="B12" s="127"/>
      <c r="C12" s="127"/>
      <c r="D12" s="127"/>
      <c r="E12" s="127"/>
      <c r="F12" s="128"/>
      <c r="G12" s="63" t="s">
        <v>57</v>
      </c>
      <c r="H12" s="64">
        <f>SUM(H7:H11)</f>
        <v>0</v>
      </c>
      <c r="I12" s="65"/>
      <c r="J12" s="7"/>
    </row>
    <row r="13" spans="1:10" ht="24.75" customHeight="1" thickBot="1">
      <c r="A13" s="145" t="s">
        <v>14</v>
      </c>
      <c r="B13" s="146"/>
      <c r="C13" s="146"/>
      <c r="D13" s="146"/>
      <c r="E13" s="146"/>
      <c r="F13" s="146"/>
      <c r="G13" s="146"/>
      <c r="H13" s="146"/>
      <c r="I13" s="147"/>
      <c r="J13" s="7"/>
    </row>
    <row r="14" spans="1:10" ht="34.5" customHeight="1" thickBot="1">
      <c r="A14" s="30" t="s">
        <v>22</v>
      </c>
      <c r="B14" s="44" t="s">
        <v>56</v>
      </c>
      <c r="C14" s="45" t="s">
        <v>12</v>
      </c>
      <c r="D14" s="129" t="s">
        <v>55</v>
      </c>
      <c r="E14" s="130"/>
      <c r="F14" s="130"/>
      <c r="G14" s="130"/>
      <c r="H14" s="131"/>
      <c r="I14" s="46" t="s">
        <v>54</v>
      </c>
      <c r="J14" s="7"/>
    </row>
    <row r="15" spans="1:10" ht="13.5">
      <c r="A15" s="69">
        <v>1</v>
      </c>
      <c r="B15" s="94" t="s">
        <v>8</v>
      </c>
      <c r="C15" s="106">
        <v>0.15</v>
      </c>
      <c r="D15" s="108" t="s">
        <v>53</v>
      </c>
      <c r="E15" s="109"/>
      <c r="F15" s="109"/>
      <c r="G15" s="109"/>
      <c r="H15" s="110"/>
      <c r="I15" s="11"/>
      <c r="J15" s="7"/>
    </row>
    <row r="16" spans="1:10" ht="13.5">
      <c r="A16" s="70"/>
      <c r="B16" s="95"/>
      <c r="C16" s="142"/>
      <c r="D16" s="111" t="s">
        <v>97</v>
      </c>
      <c r="E16" s="112"/>
      <c r="F16" s="112"/>
      <c r="G16" s="112"/>
      <c r="H16" s="113"/>
      <c r="I16" s="12"/>
      <c r="J16" s="7"/>
    </row>
    <row r="17" spans="1:10" ht="14.25" thickBot="1">
      <c r="A17" s="71"/>
      <c r="B17" s="96"/>
      <c r="C17" s="107"/>
      <c r="D17" s="123" t="s">
        <v>51</v>
      </c>
      <c r="E17" s="124"/>
      <c r="F17" s="124"/>
      <c r="G17" s="124"/>
      <c r="H17" s="125"/>
      <c r="I17" s="13"/>
      <c r="J17" s="7"/>
    </row>
    <row r="18" spans="1:10" ht="13.5">
      <c r="A18" s="69">
        <v>2</v>
      </c>
      <c r="B18" s="94" t="s">
        <v>7</v>
      </c>
      <c r="C18" s="106">
        <v>0.2</v>
      </c>
      <c r="D18" s="108" t="s">
        <v>49</v>
      </c>
      <c r="E18" s="109"/>
      <c r="F18" s="109"/>
      <c r="G18" s="109"/>
      <c r="H18" s="110"/>
      <c r="I18" s="11"/>
      <c r="J18" s="7"/>
    </row>
    <row r="19" spans="1:10" ht="26.25" customHeight="1">
      <c r="A19" s="70"/>
      <c r="B19" s="95"/>
      <c r="C19" s="142"/>
      <c r="D19" s="111" t="s">
        <v>113</v>
      </c>
      <c r="E19" s="112"/>
      <c r="F19" s="112"/>
      <c r="G19" s="112"/>
      <c r="H19" s="113"/>
      <c r="I19" s="12"/>
      <c r="J19" s="7"/>
    </row>
    <row r="20" spans="1:10" ht="14.25" thickBot="1">
      <c r="A20" s="71"/>
      <c r="B20" s="96"/>
      <c r="C20" s="107"/>
      <c r="D20" s="123" t="s">
        <v>47</v>
      </c>
      <c r="E20" s="124"/>
      <c r="F20" s="124"/>
      <c r="G20" s="124"/>
      <c r="H20" s="125"/>
      <c r="I20" s="13"/>
      <c r="J20" s="7"/>
    </row>
    <row r="21" spans="1:10" ht="13.5">
      <c r="A21" s="69">
        <v>3</v>
      </c>
      <c r="B21" s="94" t="s">
        <v>6</v>
      </c>
      <c r="C21" s="106">
        <v>0.15</v>
      </c>
      <c r="D21" s="108" t="s">
        <v>46</v>
      </c>
      <c r="E21" s="109"/>
      <c r="F21" s="109"/>
      <c r="G21" s="109"/>
      <c r="H21" s="110"/>
      <c r="I21" s="11"/>
      <c r="J21" s="7"/>
    </row>
    <row r="22" spans="1:10" ht="13.5">
      <c r="A22" s="70"/>
      <c r="B22" s="95"/>
      <c r="C22" s="142"/>
      <c r="D22" s="111" t="s">
        <v>44</v>
      </c>
      <c r="E22" s="112"/>
      <c r="F22" s="112"/>
      <c r="G22" s="112"/>
      <c r="H22" s="113"/>
      <c r="I22" s="12"/>
      <c r="J22" s="7"/>
    </row>
    <row r="23" spans="1:10" ht="14.25" thickBot="1">
      <c r="A23" s="71"/>
      <c r="B23" s="96"/>
      <c r="C23" s="107"/>
      <c r="D23" s="123" t="s">
        <v>43</v>
      </c>
      <c r="E23" s="124"/>
      <c r="F23" s="124"/>
      <c r="G23" s="124"/>
      <c r="H23" s="125"/>
      <c r="I23" s="13"/>
      <c r="J23" s="7"/>
    </row>
    <row r="24" spans="1:10" ht="13.5">
      <c r="A24" s="69">
        <v>4</v>
      </c>
      <c r="B24" s="94" t="s">
        <v>104</v>
      </c>
      <c r="C24" s="106">
        <v>0.15</v>
      </c>
      <c r="D24" s="108" t="s">
        <v>41</v>
      </c>
      <c r="E24" s="109"/>
      <c r="F24" s="109"/>
      <c r="G24" s="109"/>
      <c r="H24" s="110"/>
      <c r="I24" s="11"/>
      <c r="J24" s="7"/>
    </row>
    <row r="25" spans="1:10" ht="13.5">
      <c r="A25" s="70"/>
      <c r="B25" s="95"/>
      <c r="C25" s="142"/>
      <c r="D25" s="111" t="s">
        <v>108</v>
      </c>
      <c r="E25" s="112"/>
      <c r="F25" s="112"/>
      <c r="G25" s="112"/>
      <c r="H25" s="113"/>
      <c r="I25" s="12"/>
      <c r="J25" s="7"/>
    </row>
    <row r="26" spans="1:10" ht="14.25" thickBot="1">
      <c r="A26" s="71"/>
      <c r="B26" s="96"/>
      <c r="C26" s="107"/>
      <c r="D26" s="123" t="s">
        <v>40</v>
      </c>
      <c r="E26" s="124"/>
      <c r="F26" s="124"/>
      <c r="G26" s="124"/>
      <c r="H26" s="125"/>
      <c r="I26" s="13"/>
      <c r="J26" s="7"/>
    </row>
    <row r="27" spans="1:10" ht="13.5">
      <c r="A27" s="69">
        <v>5</v>
      </c>
      <c r="B27" s="79" t="s">
        <v>106</v>
      </c>
      <c r="C27" s="106">
        <v>0.1</v>
      </c>
      <c r="D27" s="108" t="s">
        <v>39</v>
      </c>
      <c r="E27" s="109"/>
      <c r="F27" s="109"/>
      <c r="G27" s="109"/>
      <c r="H27" s="110"/>
      <c r="I27" s="11"/>
      <c r="J27" s="7"/>
    </row>
    <row r="28" spans="1:10" ht="14.25" thickBot="1">
      <c r="A28" s="71"/>
      <c r="B28" s="81"/>
      <c r="C28" s="107"/>
      <c r="D28" s="123" t="s">
        <v>38</v>
      </c>
      <c r="E28" s="124"/>
      <c r="F28" s="124"/>
      <c r="G28" s="124"/>
      <c r="H28" s="125"/>
      <c r="I28" s="13"/>
      <c r="J28" s="7"/>
    </row>
    <row r="29" spans="1:10" ht="13.5">
      <c r="A29" s="69">
        <v>6</v>
      </c>
      <c r="B29" s="79" t="s">
        <v>105</v>
      </c>
      <c r="C29" s="106">
        <v>0.15</v>
      </c>
      <c r="D29" s="108" t="s">
        <v>37</v>
      </c>
      <c r="E29" s="109"/>
      <c r="F29" s="109"/>
      <c r="G29" s="109"/>
      <c r="H29" s="110"/>
      <c r="I29" s="11"/>
      <c r="J29" s="7"/>
    </row>
    <row r="30" spans="1:10" ht="13.5">
      <c r="A30" s="70"/>
      <c r="B30" s="80"/>
      <c r="C30" s="142"/>
      <c r="D30" s="111" t="s">
        <v>36</v>
      </c>
      <c r="E30" s="112"/>
      <c r="F30" s="112"/>
      <c r="G30" s="112"/>
      <c r="H30" s="113"/>
      <c r="I30" s="12"/>
      <c r="J30" s="7"/>
    </row>
    <row r="31" spans="1:10" ht="13.5">
      <c r="A31" s="70"/>
      <c r="B31" s="80"/>
      <c r="C31" s="142"/>
      <c r="D31" s="111" t="s">
        <v>35</v>
      </c>
      <c r="E31" s="112"/>
      <c r="F31" s="112"/>
      <c r="G31" s="112"/>
      <c r="H31" s="113"/>
      <c r="I31" s="12"/>
      <c r="J31" s="7"/>
    </row>
    <row r="32" spans="1:10" ht="14.25" thickBot="1">
      <c r="A32" s="71"/>
      <c r="B32" s="81"/>
      <c r="C32" s="107"/>
      <c r="D32" s="123" t="s">
        <v>34</v>
      </c>
      <c r="E32" s="124"/>
      <c r="F32" s="124"/>
      <c r="G32" s="124"/>
      <c r="H32" s="125"/>
      <c r="I32" s="13"/>
      <c r="J32" s="7"/>
    </row>
    <row r="33" spans="1:10" ht="13.5">
      <c r="A33" s="69">
        <v>7</v>
      </c>
      <c r="B33" s="103" t="s">
        <v>5</v>
      </c>
      <c r="C33" s="106">
        <v>0.1</v>
      </c>
      <c r="D33" s="108" t="s">
        <v>103</v>
      </c>
      <c r="E33" s="109"/>
      <c r="F33" s="109"/>
      <c r="G33" s="109"/>
      <c r="H33" s="110"/>
      <c r="I33" s="11"/>
      <c r="J33" s="7"/>
    </row>
    <row r="34" spans="1:10" ht="13.5">
      <c r="A34" s="70"/>
      <c r="B34" s="104"/>
      <c r="C34" s="142"/>
      <c r="D34" s="111" t="s">
        <v>33</v>
      </c>
      <c r="E34" s="112"/>
      <c r="F34" s="112"/>
      <c r="G34" s="112"/>
      <c r="H34" s="113"/>
      <c r="I34" s="12"/>
      <c r="J34" s="7"/>
    </row>
    <row r="35" spans="1:10" ht="13.5">
      <c r="A35" s="70"/>
      <c r="B35" s="104"/>
      <c r="C35" s="142"/>
      <c r="D35" s="111" t="s">
        <v>102</v>
      </c>
      <c r="E35" s="112"/>
      <c r="F35" s="112"/>
      <c r="G35" s="112"/>
      <c r="H35" s="113"/>
      <c r="I35" s="12"/>
      <c r="J35" s="7"/>
    </row>
    <row r="36" spans="1:10" ht="13.5">
      <c r="A36" s="70"/>
      <c r="B36" s="104"/>
      <c r="C36" s="142"/>
      <c r="D36" s="111" t="s">
        <v>32</v>
      </c>
      <c r="E36" s="112"/>
      <c r="F36" s="112"/>
      <c r="G36" s="112"/>
      <c r="H36" s="113"/>
      <c r="I36" s="12"/>
      <c r="J36" s="7"/>
    </row>
    <row r="37" spans="1:10" ht="14.25" thickBot="1">
      <c r="A37" s="71"/>
      <c r="B37" s="105"/>
      <c r="C37" s="107"/>
      <c r="D37" s="123" t="s">
        <v>31</v>
      </c>
      <c r="E37" s="124"/>
      <c r="F37" s="124"/>
      <c r="G37" s="124"/>
      <c r="H37" s="125"/>
      <c r="I37" s="13"/>
      <c r="J37" s="7"/>
    </row>
    <row r="38" spans="1:10" ht="15.75" customHeight="1" thickBot="1">
      <c r="A38" s="162" t="s">
        <v>57</v>
      </c>
      <c r="B38" s="163"/>
      <c r="C38" s="66">
        <f>SUM(C15:C37)</f>
        <v>1</v>
      </c>
      <c r="D38" s="164"/>
      <c r="E38" s="164"/>
      <c r="F38" s="164"/>
      <c r="G38" s="164"/>
      <c r="H38" s="164"/>
      <c r="I38" s="165"/>
      <c r="J38" s="7"/>
    </row>
    <row r="39" spans="1:10" ht="17.25" customHeight="1" thickBot="1">
      <c r="A39" s="114" t="s">
        <v>1</v>
      </c>
      <c r="B39" s="115"/>
      <c r="C39" s="114" t="s">
        <v>115</v>
      </c>
      <c r="D39" s="116"/>
      <c r="E39" s="119" t="s">
        <v>63</v>
      </c>
      <c r="F39" s="119"/>
      <c r="G39" s="119"/>
      <c r="H39" s="119"/>
      <c r="I39" s="119"/>
      <c r="J39" s="7"/>
    </row>
    <row r="40" spans="1:10" ht="17.25" customHeight="1" thickBot="1">
      <c r="A40" s="114" t="s">
        <v>0</v>
      </c>
      <c r="B40" s="115"/>
      <c r="C40" s="117" t="s">
        <v>116</v>
      </c>
      <c r="D40" s="118"/>
      <c r="E40" s="114" t="s">
        <v>117</v>
      </c>
      <c r="F40" s="115"/>
      <c r="G40" s="115"/>
      <c r="H40" s="115"/>
      <c r="I40" s="116"/>
      <c r="J40" s="7"/>
    </row>
    <row r="41" spans="1:10" ht="19.5" customHeight="1">
      <c r="A41" s="166" t="s">
        <v>30</v>
      </c>
      <c r="B41" s="166"/>
      <c r="C41" s="167"/>
      <c r="D41" s="16"/>
      <c r="E41" s="16"/>
      <c r="F41" s="17"/>
      <c r="G41" s="17"/>
      <c r="H41" s="17"/>
      <c r="I41" s="17"/>
      <c r="J41" s="7"/>
    </row>
    <row r="42" spans="1:10" ht="74.25" customHeight="1" thickBot="1">
      <c r="A42" s="168" t="s">
        <v>62</v>
      </c>
      <c r="B42" s="169"/>
      <c r="C42" s="169"/>
      <c r="D42" s="169"/>
      <c r="E42" s="169"/>
      <c r="F42" s="169"/>
      <c r="G42" s="169"/>
      <c r="H42" s="169"/>
      <c r="I42" s="169"/>
      <c r="J42" s="7"/>
    </row>
    <row r="43" spans="1:10" ht="23.25" customHeight="1" thickBot="1">
      <c r="A43" s="153" t="str">
        <f>A2</f>
        <v>اسم الموظف:</v>
      </c>
      <c r="B43" s="154"/>
      <c r="C43" s="154"/>
      <c r="D43" s="153" t="str">
        <f>D2</f>
        <v>الوكالة / الادارة العامة:</v>
      </c>
      <c r="E43" s="154"/>
      <c r="F43" s="154"/>
      <c r="G43" s="154"/>
      <c r="H43" s="154"/>
      <c r="I43" s="155"/>
      <c r="J43" s="7"/>
    </row>
    <row r="44" spans="1:10" ht="23.25" customHeight="1" thickBot="1">
      <c r="A44" s="153" t="str">
        <f>A3</f>
        <v>المسمى الوظيفي:</v>
      </c>
      <c r="B44" s="154"/>
      <c r="C44" s="154"/>
      <c r="D44" s="156" t="str">
        <f>D3</f>
        <v>الإدارة /القسم:</v>
      </c>
      <c r="E44" s="157"/>
      <c r="F44" s="157"/>
      <c r="G44" s="157"/>
      <c r="H44" s="157"/>
      <c r="I44" s="158"/>
      <c r="J44" s="7"/>
    </row>
    <row r="45" spans="1:10" ht="23.25" customHeight="1" thickBot="1">
      <c r="A45" s="153" t="str">
        <f>A4</f>
        <v>الرقم الوظيفي:</v>
      </c>
      <c r="B45" s="154"/>
      <c r="C45" s="154"/>
      <c r="D45" s="153" t="str">
        <f>D4</f>
        <v xml:space="preserve">المدير (المقيم): </v>
      </c>
      <c r="E45" s="154"/>
      <c r="F45" s="154"/>
      <c r="G45" s="154"/>
      <c r="H45" s="154"/>
      <c r="I45" s="155"/>
      <c r="J45" s="7"/>
    </row>
    <row r="46" spans="1:10" ht="26.25" customHeight="1" thickBot="1">
      <c r="A46" s="152" t="s">
        <v>23</v>
      </c>
      <c r="B46" s="152"/>
      <c r="C46" s="152"/>
      <c r="D46" s="152"/>
      <c r="E46" s="152"/>
      <c r="F46" s="152"/>
      <c r="G46" s="152"/>
      <c r="H46" s="152"/>
      <c r="I46" s="152"/>
      <c r="J46" s="7"/>
    </row>
    <row r="47" spans="1:10" ht="39" customHeight="1" thickBot="1">
      <c r="A47" s="47" t="s">
        <v>22</v>
      </c>
      <c r="B47" s="48" t="s">
        <v>21</v>
      </c>
      <c r="C47" s="49" t="s">
        <v>20</v>
      </c>
      <c r="D47" s="50" t="s">
        <v>19</v>
      </c>
      <c r="E47" s="51" t="s">
        <v>18</v>
      </c>
      <c r="F47" s="51" t="s">
        <v>17</v>
      </c>
      <c r="G47" s="51" t="s">
        <v>16</v>
      </c>
      <c r="H47" s="31" t="s">
        <v>64</v>
      </c>
      <c r="I47" s="32" t="s">
        <v>9</v>
      </c>
      <c r="J47" s="7"/>
    </row>
    <row r="48" spans="1:10" ht="14.25" thickBot="1">
      <c r="A48" s="47">
        <v>1</v>
      </c>
      <c r="B48" s="58">
        <f>B7</f>
        <v>0</v>
      </c>
      <c r="C48" s="59">
        <f t="shared" ref="C48:E52" si="0">G7</f>
        <v>0</v>
      </c>
      <c r="D48" s="56">
        <f t="shared" si="0"/>
        <v>0</v>
      </c>
      <c r="E48" s="60">
        <f t="shared" si="0"/>
        <v>0</v>
      </c>
      <c r="F48" s="18"/>
      <c r="G48" s="60">
        <f>F48-E48</f>
        <v>0</v>
      </c>
      <c r="H48" s="62" t="e">
        <f>IF(NOT(ISBLANK(E48)),IF(F48/E48&gt;1,5,IF(F48/E48&gt;=0.9,4,IF(F48/E48&gt;=0.8,3,IF(F48/E48&gt;=0.6,2,1)))),"")</f>
        <v>#DIV/0!</v>
      </c>
      <c r="I48" s="33" t="e">
        <f t="shared" ref="I48:I51" si="1">IF(NOT(ISBLANK(D48)), H48*D48,"")</f>
        <v>#DIV/0!</v>
      </c>
      <c r="J48" s="231">
        <v>1</v>
      </c>
    </row>
    <row r="49" spans="1:11" ht="14.25" thickBot="1">
      <c r="A49" s="47">
        <v>2</v>
      </c>
      <c r="B49" s="61">
        <f>B8</f>
        <v>0</v>
      </c>
      <c r="C49" s="59">
        <f t="shared" si="0"/>
        <v>0</v>
      </c>
      <c r="D49" s="56">
        <f t="shared" si="0"/>
        <v>0</v>
      </c>
      <c r="E49" s="60">
        <f t="shared" si="0"/>
        <v>0</v>
      </c>
      <c r="F49" s="18"/>
      <c r="G49" s="60">
        <f t="shared" ref="G49:G52" si="2">F49-E49</f>
        <v>0</v>
      </c>
      <c r="H49" s="62" t="e">
        <f t="shared" ref="H49:H51" si="3">IF(NOT(ISBLANK(E49)),IF(F49/E49&gt;1,5,IF(F49/E49&gt;=0.9,4,IF(F49/E49&gt;=0.8,3,IF(F49/E49&gt;=0.6,2,1)))),"")</f>
        <v>#DIV/0!</v>
      </c>
      <c r="I49" s="33" t="e">
        <f t="shared" si="1"/>
        <v>#DIV/0!</v>
      </c>
      <c r="J49" s="231">
        <v>2</v>
      </c>
    </row>
    <row r="50" spans="1:11" ht="14.25" thickBot="1">
      <c r="A50" s="47">
        <v>3</v>
      </c>
      <c r="B50" s="58">
        <f>B9</f>
        <v>0</v>
      </c>
      <c r="C50" s="59">
        <f t="shared" si="0"/>
        <v>0</v>
      </c>
      <c r="D50" s="56">
        <f t="shared" si="0"/>
        <v>0</v>
      </c>
      <c r="E50" s="60">
        <f t="shared" si="0"/>
        <v>0</v>
      </c>
      <c r="F50" s="18"/>
      <c r="G50" s="60">
        <f t="shared" si="2"/>
        <v>0</v>
      </c>
      <c r="H50" s="62" t="e">
        <f t="shared" si="3"/>
        <v>#DIV/0!</v>
      </c>
      <c r="I50" s="33" t="e">
        <f t="shared" si="1"/>
        <v>#DIV/0!</v>
      </c>
      <c r="J50" s="231">
        <v>3</v>
      </c>
    </row>
    <row r="51" spans="1:11" ht="14.25" thickBot="1">
      <c r="A51" s="47">
        <v>4</v>
      </c>
      <c r="B51" s="61">
        <f>B10</f>
        <v>0</v>
      </c>
      <c r="C51" s="59">
        <f t="shared" si="0"/>
        <v>0</v>
      </c>
      <c r="D51" s="56">
        <f t="shared" si="0"/>
        <v>0</v>
      </c>
      <c r="E51" s="60">
        <f t="shared" si="0"/>
        <v>0</v>
      </c>
      <c r="F51" s="18"/>
      <c r="G51" s="60">
        <f t="shared" si="2"/>
        <v>0</v>
      </c>
      <c r="H51" s="62" t="e">
        <f t="shared" si="3"/>
        <v>#DIV/0!</v>
      </c>
      <c r="I51" s="33" t="e">
        <f t="shared" si="1"/>
        <v>#DIV/0!</v>
      </c>
      <c r="J51" s="231">
        <v>4</v>
      </c>
    </row>
    <row r="52" spans="1:11" ht="14.25" thickBot="1">
      <c r="A52" s="47">
        <v>5</v>
      </c>
      <c r="B52" s="61">
        <f>B11</f>
        <v>0</v>
      </c>
      <c r="C52" s="59">
        <f t="shared" si="0"/>
        <v>0</v>
      </c>
      <c r="D52" s="56">
        <f t="shared" si="0"/>
        <v>0</v>
      </c>
      <c r="E52" s="60">
        <f t="shared" si="0"/>
        <v>0</v>
      </c>
      <c r="F52" s="18"/>
      <c r="G52" s="60">
        <f t="shared" si="2"/>
        <v>0</v>
      </c>
      <c r="H52" s="62" t="e">
        <f t="shared" ref="H52" si="4">IF(NOT(ISBLANK(E52)),IF(F52/E52&gt;1,5,IF(F52/E52&gt;=0.9,4,IF(F52/E52&gt;=0.8,3,IF(F52/E52&gt;=0.6,2,1)))),"")</f>
        <v>#DIV/0!</v>
      </c>
      <c r="I52" s="33" t="e">
        <f t="shared" ref="I52" si="5">IF(NOT(ISBLANK(D52)), H52*D52,"")</f>
        <v>#DIV/0!</v>
      </c>
      <c r="J52" s="231">
        <v>5</v>
      </c>
    </row>
    <row r="53" spans="1:11" ht="28.5" customHeight="1" thickBot="1">
      <c r="A53" s="36"/>
      <c r="B53" s="148" t="s">
        <v>15</v>
      </c>
      <c r="C53" s="149"/>
      <c r="D53" s="56">
        <f>SUM(D48:D52)</f>
        <v>0</v>
      </c>
      <c r="E53" s="148" t="s">
        <v>4</v>
      </c>
      <c r="F53" s="149"/>
      <c r="G53" s="149"/>
      <c r="H53" s="57" t="str">
        <f>IF(D53=100%,SUM(I48:I52),"")</f>
        <v/>
      </c>
      <c r="I53" s="34"/>
      <c r="J53" s="7"/>
    </row>
    <row r="54" spans="1:11" ht="28.5" customHeight="1" thickBot="1">
      <c r="A54" s="35"/>
      <c r="B54" s="150" t="s">
        <v>14</v>
      </c>
      <c r="C54" s="150"/>
      <c r="D54" s="150"/>
      <c r="E54" s="150"/>
      <c r="F54" s="150"/>
      <c r="G54" s="150"/>
      <c r="H54" s="150"/>
      <c r="I54" s="151"/>
      <c r="J54" s="7"/>
    </row>
    <row r="55" spans="1:11" ht="37.5" customHeight="1" thickBot="1">
      <c r="A55" s="30" t="s">
        <v>22</v>
      </c>
      <c r="B55" s="52" t="s">
        <v>13</v>
      </c>
      <c r="C55" s="52" t="s">
        <v>12</v>
      </c>
      <c r="D55" s="159" t="s">
        <v>11</v>
      </c>
      <c r="E55" s="160"/>
      <c r="F55" s="160"/>
      <c r="G55" s="161"/>
      <c r="H55" s="45" t="s">
        <v>10</v>
      </c>
      <c r="I55" s="45" t="s">
        <v>60</v>
      </c>
      <c r="J55" s="14"/>
    </row>
    <row r="56" spans="1:11" ht="13.5">
      <c r="A56" s="69">
        <v>1</v>
      </c>
      <c r="B56" s="103" t="s">
        <v>8</v>
      </c>
      <c r="C56" s="82">
        <f>C15</f>
        <v>0.15</v>
      </c>
      <c r="D56" s="85" t="s">
        <v>81</v>
      </c>
      <c r="E56" s="86"/>
      <c r="F56" s="86"/>
      <c r="G56" s="87"/>
      <c r="H56" s="19"/>
      <c r="I56" s="53" t="str">
        <f t="shared" ref="I56:I78" si="6">IF(NOT(ISBLANK(I15)),IF(H56/I15&gt;1,5,IF(H56/I15&gt;=0.9,4,IF(H56/I15&gt;=0.8,3,IF(H56/I15&gt;=0.6,2,1)))),"")</f>
        <v/>
      </c>
      <c r="J56" s="170" t="e">
        <f>C56*(I56+I57+I58)/3</f>
        <v>#VALUE!</v>
      </c>
    </row>
    <row r="57" spans="1:11" ht="13.5">
      <c r="A57" s="70"/>
      <c r="B57" s="104"/>
      <c r="C57" s="83"/>
      <c r="D57" s="76" t="s">
        <v>82</v>
      </c>
      <c r="E57" s="77"/>
      <c r="F57" s="77"/>
      <c r="G57" s="78"/>
      <c r="H57" s="20"/>
      <c r="I57" s="54" t="str">
        <f t="shared" si="6"/>
        <v/>
      </c>
      <c r="J57" s="170"/>
    </row>
    <row r="58" spans="1:11" ht="14.25" thickBot="1">
      <c r="A58" s="71"/>
      <c r="B58" s="105"/>
      <c r="C58" s="84"/>
      <c r="D58" s="88" t="s">
        <v>83</v>
      </c>
      <c r="E58" s="89"/>
      <c r="F58" s="89"/>
      <c r="G58" s="90"/>
      <c r="H58" s="21"/>
      <c r="I58" s="55" t="str">
        <f t="shared" si="6"/>
        <v/>
      </c>
      <c r="J58" s="170"/>
    </row>
    <row r="59" spans="1:11" ht="13.5">
      <c r="A59" s="69">
        <v>2</v>
      </c>
      <c r="B59" s="104" t="s">
        <v>7</v>
      </c>
      <c r="C59" s="82">
        <f>C18</f>
        <v>0.2</v>
      </c>
      <c r="D59" s="85" t="s">
        <v>84</v>
      </c>
      <c r="E59" s="86"/>
      <c r="F59" s="86"/>
      <c r="G59" s="87"/>
      <c r="H59" s="19"/>
      <c r="I59" s="53" t="str">
        <f t="shared" si="6"/>
        <v/>
      </c>
      <c r="J59" s="170" t="e">
        <f>C59*(I59+I60+I61)/3</f>
        <v>#VALUE!</v>
      </c>
    </row>
    <row r="60" spans="1:11" ht="24" customHeight="1">
      <c r="A60" s="70"/>
      <c r="B60" s="104"/>
      <c r="C60" s="83"/>
      <c r="D60" s="76" t="s">
        <v>85</v>
      </c>
      <c r="E60" s="77"/>
      <c r="F60" s="77"/>
      <c r="G60" s="78"/>
      <c r="H60" s="20"/>
      <c r="I60" s="54" t="str">
        <f t="shared" si="6"/>
        <v/>
      </c>
      <c r="J60" s="170"/>
    </row>
    <row r="61" spans="1:11" ht="14.25" thickBot="1">
      <c r="A61" s="71"/>
      <c r="B61" s="104"/>
      <c r="C61" s="84"/>
      <c r="D61" s="88" t="s">
        <v>86</v>
      </c>
      <c r="E61" s="89"/>
      <c r="F61" s="89"/>
      <c r="G61" s="90"/>
      <c r="H61" s="21"/>
      <c r="I61" s="55" t="str">
        <f t="shared" si="6"/>
        <v/>
      </c>
      <c r="J61" s="170"/>
    </row>
    <row r="62" spans="1:11" ht="13.5">
      <c r="A62" s="69">
        <v>3</v>
      </c>
      <c r="B62" s="103" t="s">
        <v>6</v>
      </c>
      <c r="C62" s="82">
        <f>C21</f>
        <v>0.15</v>
      </c>
      <c r="D62" s="85" t="s">
        <v>87</v>
      </c>
      <c r="E62" s="86"/>
      <c r="F62" s="86"/>
      <c r="G62" s="87"/>
      <c r="H62" s="40"/>
      <c r="I62" s="53" t="str">
        <f t="shared" si="6"/>
        <v/>
      </c>
      <c r="J62" s="170" t="e">
        <f>C62*(I62+I63+I64)/3</f>
        <v>#VALUE!</v>
      </c>
    </row>
    <row r="63" spans="1:11" ht="13.5">
      <c r="A63" s="70"/>
      <c r="B63" s="104"/>
      <c r="C63" s="83"/>
      <c r="D63" s="76" t="s">
        <v>88</v>
      </c>
      <c r="E63" s="77"/>
      <c r="F63" s="77"/>
      <c r="G63" s="78"/>
      <c r="H63" s="41"/>
      <c r="I63" s="54" t="str">
        <f t="shared" si="6"/>
        <v/>
      </c>
      <c r="J63" s="170"/>
      <c r="K63" s="6"/>
    </row>
    <row r="64" spans="1:11" ht="14.25" thickBot="1">
      <c r="A64" s="71"/>
      <c r="B64" s="105"/>
      <c r="C64" s="84"/>
      <c r="D64" s="88" t="s">
        <v>89</v>
      </c>
      <c r="E64" s="89"/>
      <c r="F64" s="89"/>
      <c r="G64" s="90"/>
      <c r="H64" s="42"/>
      <c r="I64" s="55" t="str">
        <f t="shared" si="6"/>
        <v/>
      </c>
      <c r="J64" s="170"/>
    </row>
    <row r="65" spans="1:10" ht="13.5">
      <c r="A65" s="69">
        <v>4</v>
      </c>
      <c r="B65" s="94" t="s">
        <v>104</v>
      </c>
      <c r="C65" s="83">
        <f>C24</f>
        <v>0.15</v>
      </c>
      <c r="D65" s="85" t="s">
        <v>98</v>
      </c>
      <c r="E65" s="86"/>
      <c r="F65" s="86"/>
      <c r="G65" s="87"/>
      <c r="H65" s="40"/>
      <c r="I65" s="53" t="str">
        <f t="shared" si="6"/>
        <v/>
      </c>
      <c r="J65" s="170" t="e">
        <f>C65*(I65+I66+I67)/3</f>
        <v>#VALUE!</v>
      </c>
    </row>
    <row r="66" spans="1:10" ht="13.5">
      <c r="A66" s="70"/>
      <c r="B66" s="95"/>
      <c r="C66" s="83"/>
      <c r="D66" s="76" t="s">
        <v>109</v>
      </c>
      <c r="E66" s="77"/>
      <c r="F66" s="77"/>
      <c r="G66" s="78"/>
      <c r="H66" s="41"/>
      <c r="I66" s="54" t="str">
        <f t="shared" si="6"/>
        <v/>
      </c>
      <c r="J66" s="170"/>
    </row>
    <row r="67" spans="1:10" ht="14.25" thickBot="1">
      <c r="A67" s="71"/>
      <c r="B67" s="96"/>
      <c r="C67" s="83"/>
      <c r="D67" s="88" t="s">
        <v>40</v>
      </c>
      <c r="E67" s="89"/>
      <c r="F67" s="89"/>
      <c r="G67" s="90"/>
      <c r="H67" s="42"/>
      <c r="I67" s="55" t="str">
        <f t="shared" si="6"/>
        <v/>
      </c>
      <c r="J67" s="170"/>
    </row>
    <row r="68" spans="1:10" ht="13.5">
      <c r="A68" s="69">
        <v>5</v>
      </c>
      <c r="B68" s="79" t="s">
        <v>106</v>
      </c>
      <c r="C68" s="82">
        <f>C27</f>
        <v>0.1</v>
      </c>
      <c r="D68" s="85" t="s">
        <v>99</v>
      </c>
      <c r="E68" s="86"/>
      <c r="F68" s="86"/>
      <c r="G68" s="87"/>
      <c r="H68" s="40"/>
      <c r="I68" s="53" t="str">
        <f t="shared" si="6"/>
        <v/>
      </c>
      <c r="J68" s="170" t="e">
        <f>C68*(I68+I69)/2</f>
        <v>#VALUE!</v>
      </c>
    </row>
    <row r="69" spans="1:10" ht="14.25" thickBot="1">
      <c r="A69" s="71"/>
      <c r="B69" s="81"/>
      <c r="C69" s="84"/>
      <c r="D69" s="88" t="s">
        <v>100</v>
      </c>
      <c r="E69" s="89"/>
      <c r="F69" s="89"/>
      <c r="G69" s="90"/>
      <c r="H69" s="42"/>
      <c r="I69" s="55" t="str">
        <f t="shared" si="6"/>
        <v/>
      </c>
      <c r="J69" s="170"/>
    </row>
    <row r="70" spans="1:10" ht="13.5">
      <c r="A70" s="69">
        <v>6</v>
      </c>
      <c r="B70" s="79" t="s">
        <v>105</v>
      </c>
      <c r="C70" s="82">
        <f>C29</f>
        <v>0.15</v>
      </c>
      <c r="D70" s="85" t="s">
        <v>101</v>
      </c>
      <c r="E70" s="86"/>
      <c r="F70" s="86"/>
      <c r="G70" s="87"/>
      <c r="H70" s="40"/>
      <c r="I70" s="53" t="str">
        <f t="shared" si="6"/>
        <v/>
      </c>
      <c r="J70" s="170" t="e">
        <f>C70*(I71+I72+I70+I73)/4</f>
        <v>#VALUE!</v>
      </c>
    </row>
    <row r="71" spans="1:10" ht="13.5">
      <c r="A71" s="70"/>
      <c r="B71" s="80"/>
      <c r="C71" s="83"/>
      <c r="D71" s="76" t="s">
        <v>90</v>
      </c>
      <c r="E71" s="77"/>
      <c r="F71" s="77"/>
      <c r="G71" s="78"/>
      <c r="H71" s="41"/>
      <c r="I71" s="54" t="str">
        <f t="shared" si="6"/>
        <v/>
      </c>
      <c r="J71" s="170"/>
    </row>
    <row r="72" spans="1:10" ht="13.5">
      <c r="A72" s="70"/>
      <c r="B72" s="80"/>
      <c r="C72" s="83"/>
      <c r="D72" s="76" t="s">
        <v>91</v>
      </c>
      <c r="E72" s="77"/>
      <c r="F72" s="77"/>
      <c r="G72" s="78"/>
      <c r="H72" s="41"/>
      <c r="I72" s="54" t="str">
        <f t="shared" si="6"/>
        <v/>
      </c>
      <c r="J72" s="170"/>
    </row>
    <row r="73" spans="1:10" ht="14.25" thickBot="1">
      <c r="A73" s="71"/>
      <c r="B73" s="81"/>
      <c r="C73" s="84"/>
      <c r="D73" s="88" t="s">
        <v>92</v>
      </c>
      <c r="E73" s="89"/>
      <c r="F73" s="89"/>
      <c r="G73" s="90"/>
      <c r="H73" s="42"/>
      <c r="I73" s="55" t="str">
        <f t="shared" si="6"/>
        <v/>
      </c>
      <c r="J73" s="170"/>
    </row>
    <row r="74" spans="1:10" ht="13.5">
      <c r="A74" s="69">
        <v>7</v>
      </c>
      <c r="B74" s="103" t="s">
        <v>5</v>
      </c>
      <c r="C74" s="82">
        <f>C33</f>
        <v>0.1</v>
      </c>
      <c r="D74" s="85" t="s">
        <v>103</v>
      </c>
      <c r="E74" s="86"/>
      <c r="F74" s="86"/>
      <c r="G74" s="87"/>
      <c r="H74" s="40"/>
      <c r="I74" s="53" t="str">
        <f t="shared" si="6"/>
        <v/>
      </c>
      <c r="J74" s="170" t="e">
        <f>C74*(I75+I76+I74+I77+I78)/5</f>
        <v>#VALUE!</v>
      </c>
    </row>
    <row r="75" spans="1:10" ht="13.5">
      <c r="A75" s="70"/>
      <c r="B75" s="104"/>
      <c r="C75" s="83"/>
      <c r="D75" s="76" t="s">
        <v>93</v>
      </c>
      <c r="E75" s="77"/>
      <c r="F75" s="77"/>
      <c r="G75" s="78"/>
      <c r="H75" s="41"/>
      <c r="I75" s="54" t="str">
        <f t="shared" si="6"/>
        <v/>
      </c>
      <c r="J75" s="170"/>
    </row>
    <row r="76" spans="1:10" ht="13.5">
      <c r="A76" s="70"/>
      <c r="B76" s="104"/>
      <c r="C76" s="83"/>
      <c r="D76" s="76" t="s">
        <v>102</v>
      </c>
      <c r="E76" s="77"/>
      <c r="F76" s="77"/>
      <c r="G76" s="78"/>
      <c r="H76" s="41"/>
      <c r="I76" s="54" t="str">
        <f t="shared" si="6"/>
        <v/>
      </c>
      <c r="J76" s="170"/>
    </row>
    <row r="77" spans="1:10" ht="13.5">
      <c r="A77" s="70"/>
      <c r="B77" s="104"/>
      <c r="C77" s="83"/>
      <c r="D77" s="76" t="s">
        <v>94</v>
      </c>
      <c r="E77" s="77"/>
      <c r="F77" s="77"/>
      <c r="G77" s="78"/>
      <c r="H77" s="41"/>
      <c r="I77" s="54" t="str">
        <f t="shared" si="6"/>
        <v/>
      </c>
      <c r="J77" s="170"/>
    </row>
    <row r="78" spans="1:10" ht="14.25" thickBot="1">
      <c r="A78" s="71"/>
      <c r="B78" s="105"/>
      <c r="C78" s="84"/>
      <c r="D78" s="88" t="s">
        <v>31</v>
      </c>
      <c r="E78" s="89"/>
      <c r="F78" s="89"/>
      <c r="G78" s="90"/>
      <c r="H78" s="42"/>
      <c r="I78" s="55" t="str">
        <f t="shared" si="6"/>
        <v/>
      </c>
      <c r="J78" s="170"/>
    </row>
    <row r="79" spans="1:10" ht="25.5" customHeight="1" thickBot="1">
      <c r="A79" s="72" t="s">
        <v>96</v>
      </c>
      <c r="B79" s="73"/>
      <c r="C79" s="74"/>
      <c r="D79" s="132" t="s">
        <v>4</v>
      </c>
      <c r="E79" s="133"/>
      <c r="F79" s="133"/>
      <c r="G79" s="134"/>
      <c r="H79" s="171" t="e">
        <f>J79</f>
        <v>#VALUE!</v>
      </c>
      <c r="I79" s="172"/>
      <c r="J79" s="15" t="e">
        <f>SUM(J56:J78)</f>
        <v>#VALUE!</v>
      </c>
    </row>
    <row r="80" spans="1:10" s="26" customFormat="1" ht="12.75" thickBot="1">
      <c r="A80" s="37"/>
      <c r="B80" s="39"/>
      <c r="C80" s="39"/>
      <c r="D80" s="39"/>
      <c r="E80" s="39"/>
      <c r="F80" s="37"/>
      <c r="G80" s="37"/>
      <c r="H80" s="37"/>
      <c r="I80" s="37"/>
    </row>
    <row r="81" spans="1:9" ht="40.5" customHeight="1" thickBot="1">
      <c r="A81" s="38"/>
      <c r="B81" s="173" t="s">
        <v>3</v>
      </c>
      <c r="C81" s="174"/>
      <c r="D81" s="175" t="e">
        <f>(0.3*H53)+(0.7*H79)</f>
        <v>#VALUE!</v>
      </c>
      <c r="E81" s="176"/>
      <c r="F81" s="176"/>
      <c r="G81" s="176"/>
      <c r="H81" s="177"/>
      <c r="I81" s="38"/>
    </row>
    <row r="82" spans="1:9" ht="12.75" thickBot="1">
      <c r="A82" s="38"/>
      <c r="B82" s="38" t="s">
        <v>2</v>
      </c>
      <c r="C82" s="38"/>
      <c r="D82" s="38"/>
      <c r="E82" s="38"/>
      <c r="F82" s="38"/>
      <c r="G82" s="38"/>
      <c r="H82" s="38"/>
      <c r="I82" s="38"/>
    </row>
    <row r="83" spans="1:9" ht="19.5" customHeight="1" thickBot="1">
      <c r="A83" s="91" t="s">
        <v>1</v>
      </c>
      <c r="B83" s="92"/>
      <c r="C83" s="91" t="s">
        <v>115</v>
      </c>
      <c r="D83" s="93"/>
      <c r="E83" s="100" t="s">
        <v>107</v>
      </c>
      <c r="F83" s="101"/>
      <c r="G83" s="101"/>
      <c r="H83" s="101"/>
      <c r="I83" s="102"/>
    </row>
    <row r="84" spans="1:9" ht="19.5" customHeight="1" thickBot="1">
      <c r="A84" s="91" t="s">
        <v>0</v>
      </c>
      <c r="B84" s="92"/>
      <c r="C84" s="91" t="s">
        <v>59</v>
      </c>
      <c r="D84" s="93"/>
      <c r="E84" s="97" t="s">
        <v>117</v>
      </c>
      <c r="F84" s="98"/>
      <c r="G84" s="98"/>
      <c r="H84" s="98"/>
      <c r="I84" s="99"/>
    </row>
    <row r="85" spans="1:9">
      <c r="A85" s="75" t="s">
        <v>95</v>
      </c>
      <c r="B85" s="75"/>
      <c r="C85" s="75"/>
      <c r="D85" s="75"/>
      <c r="E85" s="75"/>
      <c r="F85" s="75"/>
      <c r="G85" s="75"/>
      <c r="H85" s="75"/>
      <c r="I85" s="75"/>
    </row>
  </sheetData>
  <mergeCells count="145">
    <mergeCell ref="J74:J78"/>
    <mergeCell ref="H79:I79"/>
    <mergeCell ref="B81:C81"/>
    <mergeCell ref="D81:H81"/>
    <mergeCell ref="J68:J69"/>
    <mergeCell ref="J70:J73"/>
    <mergeCell ref="J56:J58"/>
    <mergeCell ref="J59:J61"/>
    <mergeCell ref="B59:B61"/>
    <mergeCell ref="C65:C67"/>
    <mergeCell ref="C62:C64"/>
    <mergeCell ref="D76:G76"/>
    <mergeCell ref="B62:B64"/>
    <mergeCell ref="J62:J64"/>
    <mergeCell ref="J65:J67"/>
    <mergeCell ref="C59:C61"/>
    <mergeCell ref="D59:G59"/>
    <mergeCell ref="D57:G57"/>
    <mergeCell ref="D71:G71"/>
    <mergeCell ref="D70:G70"/>
    <mergeCell ref="D60:G60"/>
    <mergeCell ref="D61:G61"/>
    <mergeCell ref="A46:I46"/>
    <mergeCell ref="D29:H29"/>
    <mergeCell ref="D63:G63"/>
    <mergeCell ref="D64:G64"/>
    <mergeCell ref="D58:G58"/>
    <mergeCell ref="A43:C43"/>
    <mergeCell ref="D43:I43"/>
    <mergeCell ref="A44:C44"/>
    <mergeCell ref="D44:I44"/>
    <mergeCell ref="A45:C45"/>
    <mergeCell ref="D45:I45"/>
    <mergeCell ref="D55:G55"/>
    <mergeCell ref="B56:B58"/>
    <mergeCell ref="A56:A58"/>
    <mergeCell ref="A59:A61"/>
    <mergeCell ref="A62:A64"/>
    <mergeCell ref="D62:G62"/>
    <mergeCell ref="A38:B38"/>
    <mergeCell ref="D38:I38"/>
    <mergeCell ref="A41:C41"/>
    <mergeCell ref="A42:I42"/>
    <mergeCell ref="B53:C53"/>
    <mergeCell ref="C56:C58"/>
    <mergeCell ref="D56:G56"/>
    <mergeCell ref="A21:A23"/>
    <mergeCell ref="A24:A26"/>
    <mergeCell ref="C24:C26"/>
    <mergeCell ref="D30:H30"/>
    <mergeCell ref="B29:B32"/>
    <mergeCell ref="B27:B28"/>
    <mergeCell ref="A27:A28"/>
    <mergeCell ref="A29:A32"/>
    <mergeCell ref="D35:H35"/>
    <mergeCell ref="D31:H31"/>
    <mergeCell ref="D32:H32"/>
    <mergeCell ref="D28:H28"/>
    <mergeCell ref="A1:I1"/>
    <mergeCell ref="A2:C2"/>
    <mergeCell ref="A3:C3"/>
    <mergeCell ref="D2:I2"/>
    <mergeCell ref="D3:I3"/>
    <mergeCell ref="B6:F6"/>
    <mergeCell ref="C15:C17"/>
    <mergeCell ref="C18:C20"/>
    <mergeCell ref="A18:A20"/>
    <mergeCell ref="A15:A17"/>
    <mergeCell ref="B18:B20"/>
    <mergeCell ref="A5:I5"/>
    <mergeCell ref="A4:C4"/>
    <mergeCell ref="D4:I4"/>
    <mergeCell ref="A13:I13"/>
    <mergeCell ref="B7:F7"/>
    <mergeCell ref="B8:F8"/>
    <mergeCell ref="B9:F9"/>
    <mergeCell ref="B10:F10"/>
    <mergeCell ref="B11:F11"/>
    <mergeCell ref="D17:H17"/>
    <mergeCell ref="D18:H18"/>
    <mergeCell ref="A12:F12"/>
    <mergeCell ref="D14:H14"/>
    <mergeCell ref="D21:H21"/>
    <mergeCell ref="D37:H37"/>
    <mergeCell ref="B15:B17"/>
    <mergeCell ref="D23:H23"/>
    <mergeCell ref="D24:H24"/>
    <mergeCell ref="D15:H15"/>
    <mergeCell ref="D25:H25"/>
    <mergeCell ref="D20:H20"/>
    <mergeCell ref="D19:H19"/>
    <mergeCell ref="D22:H22"/>
    <mergeCell ref="D16:H16"/>
    <mergeCell ref="D26:H26"/>
    <mergeCell ref="B21:B23"/>
    <mergeCell ref="B24:B26"/>
    <mergeCell ref="C21:C23"/>
    <mergeCell ref="C29:C32"/>
    <mergeCell ref="C33:C37"/>
    <mergeCell ref="B33:B37"/>
    <mergeCell ref="C27:C28"/>
    <mergeCell ref="A33:A37"/>
    <mergeCell ref="D33:H33"/>
    <mergeCell ref="D34:H34"/>
    <mergeCell ref="D27:H27"/>
    <mergeCell ref="A65:A67"/>
    <mergeCell ref="A68:A69"/>
    <mergeCell ref="A70:A73"/>
    <mergeCell ref="A39:B39"/>
    <mergeCell ref="C39:D39"/>
    <mergeCell ref="C40:D40"/>
    <mergeCell ref="E39:I39"/>
    <mergeCell ref="E40:I40"/>
    <mergeCell ref="D72:G72"/>
    <mergeCell ref="D73:G73"/>
    <mergeCell ref="B68:B69"/>
    <mergeCell ref="C68:C69"/>
    <mergeCell ref="D68:G68"/>
    <mergeCell ref="D69:G69"/>
    <mergeCell ref="D36:H36"/>
    <mergeCell ref="E53:G53"/>
    <mergeCell ref="B54:I54"/>
    <mergeCell ref="A40:B40"/>
    <mergeCell ref="A74:A78"/>
    <mergeCell ref="A79:C79"/>
    <mergeCell ref="A85:I85"/>
    <mergeCell ref="D77:G77"/>
    <mergeCell ref="B70:B73"/>
    <mergeCell ref="C70:C73"/>
    <mergeCell ref="D65:G65"/>
    <mergeCell ref="D66:G66"/>
    <mergeCell ref="D67:G67"/>
    <mergeCell ref="A84:B84"/>
    <mergeCell ref="C84:D84"/>
    <mergeCell ref="B65:B67"/>
    <mergeCell ref="D78:G78"/>
    <mergeCell ref="A83:B83"/>
    <mergeCell ref="E84:I84"/>
    <mergeCell ref="E83:I83"/>
    <mergeCell ref="C83:D83"/>
    <mergeCell ref="D79:G79"/>
    <mergeCell ref="B74:B78"/>
    <mergeCell ref="C74:C78"/>
    <mergeCell ref="D74:G74"/>
    <mergeCell ref="D75:G75"/>
  </mergeCells>
  <dataValidations count="1">
    <dataValidation type="list" allowBlank="1" showInputMessage="1" showErrorMessage="1" sqref="H56:H78 I16:I37 I15" xr:uid="{00000000-0002-0000-0000-000000000000}">
      <formula1>$J$48:$J$52</formula1>
    </dataValidation>
  </dataValidations>
  <printOptions horizontalCentered="1" verticalCentered="1"/>
  <pageMargins left="0.39370078740157483" right="0.39370078740157483" top="0.74803149606299213" bottom="0.74803149606299213" header="0.31496062992125984" footer="0.31496062992125984"/>
  <pageSetup paperSize="256" scale="95" fitToHeight="0" orientation="portrait" horizontalDpi="4294967295" verticalDpi="4294967295" r:id="rId1"/>
  <rowBreaks count="1" manualBreakCount="1">
    <brk id="41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2"/>
  <dimension ref="A1:H33"/>
  <sheetViews>
    <sheetView rightToLeft="1" topLeftCell="A18" zoomScaleNormal="100" zoomScaleSheetLayoutView="110" workbookViewId="0">
      <selection activeCell="A26" sqref="A26:G26"/>
    </sheetView>
  </sheetViews>
  <sheetFormatPr defaultRowHeight="14.25"/>
  <cols>
    <col min="1" max="1" width="3" customWidth="1"/>
    <col min="2" max="2" width="13.75" customWidth="1"/>
    <col min="3" max="3" width="22.875" customWidth="1"/>
    <col min="4" max="5" width="13.75" customWidth="1"/>
    <col min="6" max="6" width="21.75" customWidth="1"/>
    <col min="7" max="7" width="38.75" customWidth="1"/>
  </cols>
  <sheetData>
    <row r="1" spans="1:7" ht="28.5" customHeight="1" thickBot="1">
      <c r="A1" s="181" t="s">
        <v>80</v>
      </c>
      <c r="B1" s="182"/>
      <c r="C1" s="182"/>
      <c r="D1" s="182"/>
      <c r="E1" s="182"/>
      <c r="F1" s="182"/>
      <c r="G1" s="183"/>
    </row>
    <row r="2" spans="1:7" ht="21" customHeight="1" thickBot="1">
      <c r="A2" s="184" t="str">
        <f>'ميثاق الوظائف الاشرافية'!A2:C2</f>
        <v>اسم الموظف:</v>
      </c>
      <c r="B2" s="185"/>
      <c r="C2" s="185"/>
      <c r="D2" s="179" t="str">
        <f>'ميثاق الوظائف الاشرافية'!D2:I2</f>
        <v>الوكالة / الادارة العامة:</v>
      </c>
      <c r="E2" s="179"/>
      <c r="F2" s="179"/>
      <c r="G2" s="180"/>
    </row>
    <row r="3" spans="1:7" ht="21" customHeight="1" thickBot="1">
      <c r="A3" s="184" t="str">
        <f>'ميثاق الوظائف الاشرافية'!A3:C3</f>
        <v>المسمى الوظيفي:</v>
      </c>
      <c r="B3" s="185"/>
      <c r="C3" s="185"/>
      <c r="D3" s="179" t="str">
        <f>'ميثاق الوظائف الاشرافية'!D3:I3</f>
        <v>الإدارة /القسم:</v>
      </c>
      <c r="E3" s="179"/>
      <c r="F3" s="179"/>
      <c r="G3" s="180"/>
    </row>
    <row r="4" spans="1:7" ht="21" customHeight="1" thickBot="1">
      <c r="A4" s="184" t="str">
        <f>'ميثاق الوظائف الاشرافية'!A4:C4</f>
        <v>الرقم الوظيفي:</v>
      </c>
      <c r="B4" s="185"/>
      <c r="C4" s="185"/>
      <c r="D4" s="179" t="str">
        <f>'ميثاق الوظائف الاشرافية'!D4:I4</f>
        <v xml:space="preserve">المدير (المقيم): </v>
      </c>
      <c r="E4" s="179"/>
      <c r="F4" s="179"/>
      <c r="G4" s="180"/>
    </row>
    <row r="5" spans="1:7" ht="21" customHeight="1">
      <c r="A5" s="186" t="s">
        <v>65</v>
      </c>
      <c r="B5" s="187"/>
      <c r="C5" s="187"/>
      <c r="D5" s="187"/>
      <c r="E5" s="188"/>
      <c r="F5" s="192"/>
      <c r="G5" s="193"/>
    </row>
    <row r="6" spans="1:7" ht="21" customHeight="1" thickBot="1">
      <c r="A6" s="189"/>
      <c r="B6" s="190"/>
      <c r="C6" s="190"/>
      <c r="D6" s="190"/>
      <c r="E6" s="191"/>
      <c r="F6" s="194"/>
      <c r="G6" s="195"/>
    </row>
    <row r="7" spans="1:7" ht="21" customHeight="1" thickBot="1">
      <c r="A7" s="178" t="s">
        <v>114</v>
      </c>
      <c r="B7" s="179"/>
      <c r="C7" s="179"/>
      <c r="D7" s="179"/>
      <c r="E7" s="180"/>
      <c r="F7" s="178" t="s">
        <v>66</v>
      </c>
      <c r="G7" s="180"/>
    </row>
    <row r="8" spans="1:7" ht="31.5" customHeight="1" thickBot="1">
      <c r="A8" s="196" t="s">
        <v>67</v>
      </c>
      <c r="B8" s="197"/>
      <c r="C8" s="197"/>
      <c r="D8" s="197"/>
      <c r="E8" s="197"/>
      <c r="F8" s="197"/>
      <c r="G8" s="198"/>
    </row>
    <row r="9" spans="1:7" ht="23.45" customHeight="1" thickBot="1">
      <c r="A9" s="22">
        <v>1</v>
      </c>
      <c r="B9" s="178" t="s">
        <v>68</v>
      </c>
      <c r="C9" s="179"/>
      <c r="D9" s="179"/>
      <c r="E9" s="179"/>
      <c r="F9" s="179"/>
      <c r="G9" s="180"/>
    </row>
    <row r="10" spans="1:7" ht="27" customHeight="1" thickBot="1">
      <c r="A10" s="23">
        <v>2</v>
      </c>
      <c r="B10" s="178" t="s">
        <v>69</v>
      </c>
      <c r="C10" s="179"/>
      <c r="D10" s="179"/>
      <c r="E10" s="179"/>
      <c r="F10" s="179"/>
      <c r="G10" s="180"/>
    </row>
    <row r="11" spans="1:7" ht="31.9" customHeight="1" thickBot="1">
      <c r="A11" s="23">
        <v>3</v>
      </c>
      <c r="B11" s="178" t="s">
        <v>111</v>
      </c>
      <c r="C11" s="179"/>
      <c r="D11" s="179"/>
      <c r="E11" s="179"/>
      <c r="F11" s="179"/>
      <c r="G11" s="180"/>
    </row>
    <row r="12" spans="1:7" ht="30" customHeight="1" thickBot="1">
      <c r="A12" s="23">
        <v>4</v>
      </c>
      <c r="B12" s="178" t="s">
        <v>70</v>
      </c>
      <c r="C12" s="179"/>
      <c r="D12" s="179"/>
      <c r="E12" s="179"/>
      <c r="F12" s="179"/>
      <c r="G12" s="180"/>
    </row>
    <row r="13" spans="1:7" ht="21" customHeight="1" thickBot="1">
      <c r="A13" s="196" t="s">
        <v>71</v>
      </c>
      <c r="B13" s="197"/>
      <c r="C13" s="197"/>
      <c r="D13" s="197"/>
      <c r="E13" s="197"/>
      <c r="F13" s="197"/>
      <c r="G13" s="198"/>
    </row>
    <row r="14" spans="1:7" ht="17.25" customHeight="1">
      <c r="A14" s="199" t="s">
        <v>72</v>
      </c>
      <c r="B14" s="200"/>
      <c r="C14" s="203" t="s">
        <v>73</v>
      </c>
      <c r="D14" s="199" t="s">
        <v>110</v>
      </c>
      <c r="E14" s="200"/>
      <c r="F14" s="203" t="s">
        <v>74</v>
      </c>
      <c r="G14" s="203" t="s">
        <v>75</v>
      </c>
    </row>
    <row r="15" spans="1:7" ht="31.5" customHeight="1" thickBot="1">
      <c r="A15" s="201"/>
      <c r="B15" s="202"/>
      <c r="C15" s="204"/>
      <c r="D15" s="201"/>
      <c r="E15" s="202"/>
      <c r="F15" s="205"/>
      <c r="G15" s="205"/>
    </row>
    <row r="16" spans="1:7" ht="21" customHeight="1" thickBot="1">
      <c r="A16" s="206">
        <v>5</v>
      </c>
      <c r="B16" s="207"/>
      <c r="C16" s="67" t="s">
        <v>52</v>
      </c>
      <c r="D16" s="211" t="e">
        <f>'ميثاق الوظائف الاشرافية'!D81:H81</f>
        <v>#VALUE!</v>
      </c>
      <c r="E16" s="212"/>
      <c r="F16" s="208"/>
      <c r="G16" s="208"/>
    </row>
    <row r="17" spans="1:8" ht="21" customHeight="1" thickBot="1">
      <c r="A17" s="206">
        <v>4</v>
      </c>
      <c r="B17" s="207"/>
      <c r="C17" s="68" t="s">
        <v>50</v>
      </c>
      <c r="D17" s="213"/>
      <c r="E17" s="214"/>
      <c r="F17" s="209"/>
      <c r="G17" s="209"/>
    </row>
    <row r="18" spans="1:8" ht="21" customHeight="1" thickBot="1">
      <c r="A18" s="206">
        <v>3</v>
      </c>
      <c r="B18" s="207"/>
      <c r="C18" s="68" t="s">
        <v>48</v>
      </c>
      <c r="D18" s="213"/>
      <c r="E18" s="214"/>
      <c r="F18" s="209"/>
      <c r="G18" s="209"/>
    </row>
    <row r="19" spans="1:8" ht="21" customHeight="1" thickBot="1">
      <c r="A19" s="206">
        <v>2</v>
      </c>
      <c r="B19" s="207"/>
      <c r="C19" s="68" t="s">
        <v>45</v>
      </c>
      <c r="D19" s="213"/>
      <c r="E19" s="214"/>
      <c r="F19" s="209"/>
      <c r="G19" s="209"/>
    </row>
    <row r="20" spans="1:8" ht="21" customHeight="1" thickBot="1">
      <c r="A20" s="206">
        <v>1</v>
      </c>
      <c r="B20" s="207"/>
      <c r="C20" s="68" t="s">
        <v>42</v>
      </c>
      <c r="D20" s="215"/>
      <c r="E20" s="216"/>
      <c r="F20" s="210"/>
      <c r="G20" s="210"/>
    </row>
    <row r="21" spans="1:8" ht="16.5" customHeight="1" thickBot="1">
      <c r="A21" s="228" t="s">
        <v>76</v>
      </c>
      <c r="B21" s="230"/>
      <c r="C21" s="230"/>
      <c r="D21" s="230"/>
      <c r="E21" s="229"/>
      <c r="F21" s="228" t="s">
        <v>77</v>
      </c>
      <c r="G21" s="229"/>
      <c r="H21" s="24"/>
    </row>
    <row r="22" spans="1:8" ht="21" customHeight="1" thickBot="1">
      <c r="A22" s="206"/>
      <c r="B22" s="219"/>
      <c r="C22" s="219"/>
      <c r="D22" s="219"/>
      <c r="E22" s="207"/>
      <c r="F22" s="220"/>
      <c r="G22" s="221"/>
    </row>
    <row r="23" spans="1:8" ht="21" customHeight="1" thickBot="1">
      <c r="A23" s="206"/>
      <c r="B23" s="219"/>
      <c r="C23" s="219"/>
      <c r="D23" s="219"/>
      <c r="E23" s="207"/>
      <c r="F23" s="220"/>
      <c r="G23" s="221"/>
    </row>
    <row r="24" spans="1:8" ht="21" customHeight="1" thickBot="1">
      <c r="A24" s="206"/>
      <c r="B24" s="219"/>
      <c r="C24" s="219"/>
      <c r="D24" s="219"/>
      <c r="E24" s="207"/>
      <c r="F24" s="220"/>
      <c r="G24" s="221"/>
    </row>
    <row r="25" spans="1:8" ht="21" customHeight="1" thickBot="1">
      <c r="A25" s="206"/>
      <c r="B25" s="219"/>
      <c r="C25" s="219"/>
      <c r="D25" s="219"/>
      <c r="E25" s="207"/>
      <c r="F25" s="220"/>
      <c r="G25" s="221"/>
    </row>
    <row r="26" spans="1:8" ht="15" thickBot="1">
      <c r="A26" s="222" t="s">
        <v>78</v>
      </c>
      <c r="B26" s="223"/>
      <c r="C26" s="223"/>
      <c r="D26" s="223"/>
      <c r="E26" s="223"/>
      <c r="F26" s="223"/>
      <c r="G26" s="224"/>
    </row>
    <row r="27" spans="1:8" ht="21" customHeight="1">
      <c r="A27" s="186"/>
      <c r="B27" s="187"/>
      <c r="C27" s="187"/>
      <c r="D27" s="187"/>
      <c r="E27" s="187"/>
      <c r="F27" s="187"/>
      <c r="G27" s="188"/>
    </row>
    <row r="28" spans="1:8" ht="21" customHeight="1">
      <c r="A28" s="225"/>
      <c r="B28" s="226"/>
      <c r="C28" s="226"/>
      <c r="D28" s="226"/>
      <c r="E28" s="226"/>
      <c r="F28" s="226"/>
      <c r="G28" s="227"/>
    </row>
    <row r="29" spans="1:8" ht="21" customHeight="1" thickBot="1">
      <c r="A29" s="189"/>
      <c r="B29" s="190"/>
      <c r="C29" s="190"/>
      <c r="D29" s="190"/>
      <c r="E29" s="190"/>
      <c r="F29" s="190"/>
      <c r="G29" s="191"/>
    </row>
    <row r="30" spans="1:8" ht="21" customHeight="1" thickBot="1">
      <c r="A30" s="178" t="s">
        <v>79</v>
      </c>
      <c r="B30" s="179"/>
      <c r="C30" s="179"/>
      <c r="D30" s="179"/>
      <c r="E30" s="179"/>
      <c r="F30" s="179"/>
      <c r="G30" s="180"/>
    </row>
    <row r="31" spans="1:8" ht="15" customHeight="1">
      <c r="A31" s="25"/>
      <c r="B31" s="25"/>
      <c r="C31" s="25"/>
      <c r="D31" s="25"/>
      <c r="E31" s="25"/>
      <c r="F31" s="25"/>
      <c r="G31" s="25"/>
    </row>
    <row r="32" spans="1:8" ht="52.5" customHeight="1">
      <c r="A32" s="217" t="s">
        <v>112</v>
      </c>
      <c r="B32" s="218"/>
      <c r="C32" s="218"/>
      <c r="D32" s="218"/>
      <c r="E32" s="218"/>
      <c r="F32" s="218"/>
      <c r="G32" s="218"/>
    </row>
    <row r="33" ht="16.5" customHeight="1"/>
  </sheetData>
  <mergeCells count="44">
    <mergeCell ref="F21:G21"/>
    <mergeCell ref="A22:E22"/>
    <mergeCell ref="F22:G22"/>
    <mergeCell ref="A23:E23"/>
    <mergeCell ref="F23:G23"/>
    <mergeCell ref="A21:E21"/>
    <mergeCell ref="A30:G30"/>
    <mergeCell ref="A32:G32"/>
    <mergeCell ref="A24:E24"/>
    <mergeCell ref="F24:G24"/>
    <mergeCell ref="A25:E25"/>
    <mergeCell ref="F25:G25"/>
    <mergeCell ref="A26:G26"/>
    <mergeCell ref="A27:G29"/>
    <mergeCell ref="A16:B16"/>
    <mergeCell ref="F16:F20"/>
    <mergeCell ref="G16:G20"/>
    <mergeCell ref="A17:B17"/>
    <mergeCell ref="A18:B18"/>
    <mergeCell ref="A19:B19"/>
    <mergeCell ref="A20:B20"/>
    <mergeCell ref="D16:E20"/>
    <mergeCell ref="B12:G12"/>
    <mergeCell ref="A13:G13"/>
    <mergeCell ref="A14:B15"/>
    <mergeCell ref="C14:C15"/>
    <mergeCell ref="F14:F15"/>
    <mergeCell ref="G14:G15"/>
    <mergeCell ref="D14:E15"/>
    <mergeCell ref="B10:G10"/>
    <mergeCell ref="B11:G11"/>
    <mergeCell ref="B9:G9"/>
    <mergeCell ref="A1:G1"/>
    <mergeCell ref="A2:C2"/>
    <mergeCell ref="D2:G2"/>
    <mergeCell ref="A3:C3"/>
    <mergeCell ref="D3:G3"/>
    <mergeCell ref="A4:C4"/>
    <mergeCell ref="D4:G4"/>
    <mergeCell ref="A5:E6"/>
    <mergeCell ref="F5:G6"/>
    <mergeCell ref="A7:E7"/>
    <mergeCell ref="F7:G7"/>
    <mergeCell ref="A8:G8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1</vt:i4>
      </vt:variant>
    </vt:vector>
  </HeadingPairs>
  <TitlesOfParts>
    <vt:vector size="3" baseType="lpstr">
      <vt:lpstr>ميثاق الوظائف الاشرافية</vt:lpstr>
      <vt:lpstr>التقدير العام اشرافي</vt:lpstr>
      <vt:lpstr>'ميثاق الوظائف الاشرافية'!Print_Area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 Alalwan</dc:creator>
  <cp:lastModifiedBy>Abdulelah  alomar</cp:lastModifiedBy>
  <cp:lastPrinted>2024-03-27T08:02:38Z</cp:lastPrinted>
  <dcterms:created xsi:type="dcterms:W3CDTF">2016-11-06T08:58:04Z</dcterms:created>
  <dcterms:modified xsi:type="dcterms:W3CDTF">2024-04-01T07:24:33Z</dcterms:modified>
</cp:coreProperties>
</file>