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m20\Desktop\البيانات المفتحة\E\"/>
    </mc:Choice>
  </mc:AlternateContent>
  <bookViews>
    <workbookView xWindow="0" yWindow="0" windowWidth="20520" windowHeight="11228"/>
  </bookViews>
  <sheets>
    <sheet name="تصنيف الطلبة حسب الكلية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19" i="2" l="1"/>
  <c r="AH19" i="2"/>
  <c r="Z19" i="2"/>
  <c r="Y19" i="2"/>
  <c r="AI18" i="2"/>
  <c r="AH18" i="2"/>
  <c r="AJ18" i="2" s="1"/>
  <c r="Z18" i="2"/>
  <c r="AK18" i="2" l="1"/>
  <c r="AL18" i="2" s="1"/>
  <c r="AK19" i="2"/>
  <c r="AJ19" i="2"/>
  <c r="AI22" i="2"/>
  <c r="AH22" i="2"/>
  <c r="Z22" i="2"/>
  <c r="Y22" i="2"/>
  <c r="AJ22" i="2" s="1"/>
  <c r="AI21" i="2"/>
  <c r="AH21" i="2"/>
  <c r="Z21" i="2"/>
  <c r="Y21" i="2"/>
  <c r="AI20" i="2"/>
  <c r="AH20" i="2"/>
  <c r="Z20" i="2"/>
  <c r="Y20" i="2"/>
  <c r="AL19" i="2" l="1"/>
  <c r="AJ21" i="2"/>
  <c r="AK22" i="2"/>
  <c r="AL22" i="2" s="1"/>
  <c r="AK21" i="2"/>
  <c r="AK20" i="2"/>
  <c r="AJ20" i="2"/>
  <c r="AL21" i="2" l="1"/>
  <c r="AL20" i="2"/>
  <c r="AH10" i="2"/>
  <c r="AH11" i="2"/>
  <c r="AH12" i="2"/>
  <c r="AH13" i="2"/>
  <c r="AH14" i="2"/>
  <c r="AH15" i="2"/>
  <c r="AH16" i="2"/>
  <c r="AH17" i="2"/>
  <c r="AH9" i="2"/>
  <c r="AI10" i="2"/>
  <c r="AI11" i="2"/>
  <c r="AI12" i="2"/>
  <c r="AI13" i="2"/>
  <c r="AI14" i="2"/>
  <c r="AI15" i="2"/>
  <c r="AI16" i="2"/>
  <c r="AI17" i="2"/>
  <c r="AI9" i="2"/>
  <c r="Z10" i="2"/>
  <c r="Z11" i="2"/>
  <c r="Z12" i="2"/>
  <c r="Z13" i="2"/>
  <c r="Z14" i="2"/>
  <c r="Z15" i="2"/>
  <c r="Z16" i="2"/>
  <c r="Z17" i="2"/>
  <c r="Y10" i="2"/>
  <c r="Y11" i="2"/>
  <c r="Y12" i="2"/>
  <c r="Y13" i="2"/>
  <c r="Y14" i="2"/>
  <c r="Y15" i="2"/>
  <c r="Y16" i="2"/>
  <c r="Y17" i="2"/>
  <c r="Z9" i="2"/>
  <c r="Y9" i="2"/>
  <c r="AJ16" i="2" l="1"/>
  <c r="AK16" i="2"/>
  <c r="AJ11" i="2"/>
  <c r="AJ15" i="2"/>
  <c r="AJ17" i="2"/>
  <c r="AK10" i="2"/>
  <c r="AJ10" i="2"/>
  <c r="AK17" i="2"/>
  <c r="AK9" i="2"/>
  <c r="AK11" i="2"/>
  <c r="AK12" i="2"/>
  <c r="AK13" i="2"/>
  <c r="AK14" i="2"/>
  <c r="AK15" i="2"/>
  <c r="AJ13" i="2"/>
  <c r="AJ12" i="2"/>
  <c r="AJ9" i="2"/>
  <c r="AJ14" i="2"/>
  <c r="AL16" i="2" l="1"/>
  <c r="AL11" i="2"/>
  <c r="AL15" i="2"/>
  <c r="AL10" i="2"/>
  <c r="AL17" i="2"/>
  <c r="AL9" i="2"/>
  <c r="AL12" i="2"/>
  <c r="AL13" i="2"/>
  <c r="AL14" i="2"/>
</calcChain>
</file>

<file path=xl/sharedStrings.xml><?xml version="1.0" encoding="utf-8"?>
<sst xmlns="http://schemas.openxmlformats.org/spreadsheetml/2006/main" count="142" uniqueCount="28">
  <si>
    <t>*  المصدر : الجامعة السعودية الإلكترونية</t>
  </si>
  <si>
    <t>_</t>
  </si>
  <si>
    <t>-</t>
  </si>
  <si>
    <t>Years</t>
  </si>
  <si>
    <t>Semester</t>
  </si>
  <si>
    <t>First</t>
  </si>
  <si>
    <t>Second</t>
  </si>
  <si>
    <t>Summer</t>
  </si>
  <si>
    <t>Bachelor</t>
  </si>
  <si>
    <t>Master</t>
  </si>
  <si>
    <t>male</t>
  </si>
  <si>
    <t>female</t>
  </si>
  <si>
    <t>E-Commerce</t>
  </si>
  <si>
    <t>Management</t>
  </si>
  <si>
    <t>Public Health</t>
  </si>
  <si>
    <t>Health Informatics</t>
  </si>
  <si>
    <t>Information Technology</t>
  </si>
  <si>
    <t>Law</t>
  </si>
  <si>
    <t>Finance</t>
  </si>
  <si>
    <t>Total</t>
  </si>
  <si>
    <t>Accounting</t>
  </si>
  <si>
    <t>English Language and Translation</t>
  </si>
  <si>
    <t>Total of all students</t>
  </si>
  <si>
    <t>MBA</t>
  </si>
  <si>
    <t>Information Security</t>
  </si>
  <si>
    <t>Healthcare</t>
  </si>
  <si>
    <t>Electronic Media</t>
  </si>
  <si>
    <t xml:space="preserve"> cyber securtiy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</si>
</sst>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3"/>
      <color theme="0"/>
      <name val="Arial"/>
      <family val="2"/>
    </font>
    <font>
      <b/>
      <sz val="11"/>
      <color theme="0"/>
      <name val="Arial"/>
      <family val="2"/>
    </font>
    <font>
      <b/>
      <sz val="22"/>
      <name val="Arial"/>
      <family val="2"/>
    </font>
    <font>
      <sz val="2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403151"/>
        <bgColor indexed="64"/>
      </patternFill>
    </fill>
    <fill>
      <patternFill patternType="solid">
        <fgColor rgb="FF33899D"/>
        <bgColor indexed="64"/>
      </patternFill>
    </fill>
    <fill>
      <patternFill patternType="solid">
        <fgColor rgb="FF634B7D"/>
        <bgColor indexed="64"/>
      </patternFill>
    </fill>
    <fill>
      <patternFill patternType="solid">
        <fgColor rgb="FFCE7674"/>
        <bgColor indexed="64"/>
      </patternFill>
    </fill>
    <fill>
      <patternFill patternType="solid">
        <fgColor rgb="FFB94441"/>
        <bgColor indexed="64"/>
      </patternFill>
    </fill>
    <fill>
      <patternFill patternType="solid">
        <fgColor rgb="FFF1D8D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4DFEC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6" borderId="4" xfId="0" applyFont="1" applyFill="1" applyBorder="1" applyAlignment="1">
      <alignment horizontal="center" vertical="center" wrapText="1" readingOrder="2"/>
    </xf>
    <xf numFmtId="0" fontId="7" fillId="7" borderId="4" xfId="0" applyFont="1" applyFill="1" applyBorder="1" applyAlignment="1">
      <alignment horizontal="center" vertical="center" wrapText="1" readingOrder="2"/>
    </xf>
    <xf numFmtId="0" fontId="7" fillId="8" borderId="4" xfId="0" applyFont="1" applyFill="1" applyBorder="1" applyAlignment="1">
      <alignment horizontal="center" vertical="center" wrapText="1" readingOrder="2"/>
    </xf>
    <xf numFmtId="0" fontId="7" fillId="9" borderId="4" xfId="0" applyFont="1" applyFill="1" applyBorder="1" applyAlignment="1">
      <alignment horizontal="center" vertical="center" wrapText="1" readingOrder="2"/>
    </xf>
    <xf numFmtId="0" fontId="0" fillId="3" borderId="4" xfId="0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 readingOrder="2"/>
    </xf>
    <xf numFmtId="0" fontId="2" fillId="4" borderId="4" xfId="0" applyFont="1" applyFill="1" applyBorder="1" applyAlignment="1">
      <alignment horizontal="center" vertical="center" wrapText="1" readingOrder="1"/>
    </xf>
    <xf numFmtId="0" fontId="2" fillId="13" borderId="4" xfId="0" applyFont="1" applyFill="1" applyBorder="1" applyAlignment="1">
      <alignment horizontal="center" vertical="center" wrapText="1" readingOrder="1"/>
    </xf>
    <xf numFmtId="0" fontId="2" fillId="11" borderId="4" xfId="0" applyFont="1" applyFill="1" applyBorder="1" applyAlignment="1">
      <alignment horizontal="center" vertical="center" wrapText="1" readingOrder="1"/>
    </xf>
    <xf numFmtId="0" fontId="2" fillId="3" borderId="4" xfId="0" applyFont="1" applyFill="1" applyBorder="1" applyAlignment="1">
      <alignment horizontal="center" vertical="center" wrapText="1" readingOrder="1"/>
    </xf>
    <xf numFmtId="0" fontId="5" fillId="12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 readingOrder="2"/>
    </xf>
    <xf numFmtId="0" fontId="6" fillId="6" borderId="4" xfId="0" applyFont="1" applyFill="1" applyBorder="1" applyAlignment="1">
      <alignment horizontal="center" vertical="center" wrapText="1" readingOrder="2"/>
    </xf>
    <xf numFmtId="0" fontId="6" fillId="10" borderId="4" xfId="0" applyFont="1" applyFill="1" applyBorder="1" applyAlignment="1">
      <alignment horizontal="center" vertical="center" wrapText="1" readingOrder="2"/>
    </xf>
    <xf numFmtId="0" fontId="6" fillId="6" borderId="2" xfId="0" applyFont="1" applyFill="1" applyBorder="1" applyAlignment="1">
      <alignment horizontal="center" vertical="center" wrapText="1" readingOrder="2"/>
    </xf>
    <xf numFmtId="0" fontId="6" fillId="6" borderId="3" xfId="0" applyFont="1" applyFill="1" applyBorder="1" applyAlignment="1">
      <alignment horizontal="center" vertical="center" wrapText="1" readingOrder="2"/>
    </xf>
    <xf numFmtId="0" fontId="4" fillId="12" borderId="5" xfId="0" applyFont="1" applyFill="1" applyBorder="1" applyAlignment="1">
      <alignment horizontal="center" vertical="center" wrapText="1" readingOrder="1"/>
    </xf>
    <xf numFmtId="0" fontId="4" fillId="12" borderId="7" xfId="0" applyFont="1" applyFill="1" applyBorder="1" applyAlignment="1">
      <alignment horizontal="center" vertical="center" wrapText="1" readingOrder="1"/>
    </xf>
    <xf numFmtId="0" fontId="4" fillId="12" borderId="6" xfId="0" applyFont="1" applyFill="1" applyBorder="1" applyAlignment="1">
      <alignment horizontal="center" vertical="center" wrapText="1" readingOrder="1"/>
    </xf>
    <xf numFmtId="0" fontId="2" fillId="3" borderId="5" xfId="0" applyFont="1" applyFill="1" applyBorder="1" applyAlignment="1">
      <alignment horizontal="center" vertical="center" wrapText="1" readingOrder="2"/>
    </xf>
    <xf numFmtId="0" fontId="2" fillId="3" borderId="6" xfId="0" applyFont="1" applyFill="1" applyBorder="1" applyAlignment="1">
      <alignment horizontal="center" vertical="center" wrapText="1" readingOrder="2"/>
    </xf>
    <xf numFmtId="0" fontId="2" fillId="4" borderId="5" xfId="0" applyFont="1" applyFill="1" applyBorder="1" applyAlignment="1">
      <alignment horizontal="center" vertical="center" wrapText="1" readingOrder="1"/>
    </xf>
    <xf numFmtId="0" fontId="2" fillId="4" borderId="6" xfId="0" applyFont="1" applyFill="1" applyBorder="1" applyAlignment="1">
      <alignment horizontal="center" vertical="center" wrapText="1" readingOrder="1"/>
    </xf>
    <xf numFmtId="0" fontId="4" fillId="12" borderId="4" xfId="0" applyFont="1" applyFill="1" applyBorder="1" applyAlignment="1">
      <alignment horizontal="center" vertical="center" wrapText="1" readingOrder="1"/>
    </xf>
    <xf numFmtId="0" fontId="5" fillId="12" borderId="4" xfId="0" applyFont="1" applyFill="1" applyBorder="1" applyAlignment="1">
      <alignment horizontal="center" vertical="center" wrapText="1" readingOrder="2"/>
    </xf>
    <xf numFmtId="0" fontId="3" fillId="12" borderId="4" xfId="0" applyFont="1" applyFill="1" applyBorder="1" applyAlignment="1">
      <alignment horizontal="center" vertical="center" wrapText="1" readingOrder="1"/>
    </xf>
    <xf numFmtId="0" fontId="6" fillId="5" borderId="2" xfId="0" applyFont="1" applyFill="1" applyBorder="1" applyAlignment="1">
      <alignment horizontal="center" vertical="center" wrapText="1" readingOrder="2"/>
    </xf>
    <xf numFmtId="0" fontId="6" fillId="5" borderId="3" xfId="0" applyFont="1" applyFill="1" applyBorder="1" applyAlignment="1">
      <alignment horizontal="center" vertical="center" wrapText="1" readingOrder="2"/>
    </xf>
    <xf numFmtId="0" fontId="2" fillId="13" borderId="5" xfId="0" applyFont="1" applyFill="1" applyBorder="1" applyAlignment="1">
      <alignment horizontal="center" vertical="center" wrapText="1" readingOrder="1"/>
    </xf>
    <xf numFmtId="0" fontId="2" fillId="13" borderId="6" xfId="0" applyFont="1" applyFill="1" applyBorder="1" applyAlignment="1">
      <alignment horizontal="center" vertical="center" wrapText="1" readingOrder="1"/>
    </xf>
    <xf numFmtId="0" fontId="2" fillId="11" borderId="5" xfId="0" applyFont="1" applyFill="1" applyBorder="1" applyAlignment="1">
      <alignment horizontal="center" vertical="center" wrapText="1" readingOrder="1"/>
    </xf>
    <xf numFmtId="0" fontId="2" fillId="11" borderId="6" xfId="0" applyFont="1" applyFill="1" applyBorder="1" applyAlignment="1">
      <alignment horizontal="center" vertical="center" wrapText="1" readingOrder="1"/>
    </xf>
    <xf numFmtId="0" fontId="2" fillId="3" borderId="5" xfId="0" applyFont="1" applyFill="1" applyBorder="1" applyAlignment="1">
      <alignment horizontal="center" vertical="center" wrapText="1" readingOrder="1"/>
    </xf>
    <xf numFmtId="0" fontId="2" fillId="3" borderId="6" xfId="0" applyFont="1" applyFill="1" applyBorder="1" applyAlignment="1">
      <alignment horizontal="center" vertical="center" wrapText="1" readingOrder="1"/>
    </xf>
  </cellXfs>
  <cellStyles count="2">
    <cellStyle name="Normal" xfId="0" builtinId="0"/>
    <cellStyle name="ملاحظة" xfId="1" builtinId="10"/>
  </cellStyles>
  <dxfs count="0"/>
  <tableStyles count="0" defaultTableStyle="TableStyleMedium2" defaultPivotStyle="PivotStyleLight16"/>
  <colors>
    <mruColors>
      <color rgb="FFB94441"/>
      <color rgb="FF403151"/>
      <color rgb="FFE4DFEC"/>
      <color rgb="FFF1D8D7"/>
      <color rgb="FFEAC5C4"/>
      <color rgb="FFE2ADAC"/>
      <color rgb="FFCE7674"/>
      <color rgb="FF634B7D"/>
      <color rgb="FFF6750A"/>
      <color rgb="FF3389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27"/>
  <sheetViews>
    <sheetView tabSelected="1" view="pageLayout" topLeftCell="A18" zoomScaleNormal="100" workbookViewId="0">
      <selection activeCell="G25" sqref="G25:G26"/>
    </sheetView>
  </sheetViews>
  <sheetFormatPr defaultColWidth="9.06640625" defaultRowHeight="12.75" x14ac:dyDescent="0.35"/>
  <cols>
    <col min="1" max="1" width="9.06640625" style="1"/>
    <col min="2" max="2" width="7.46484375" style="1" customWidth="1"/>
    <col min="3" max="4" width="13.06640625" style="1" customWidth="1"/>
    <col min="5" max="19" width="9.06640625" style="1"/>
    <col min="20" max="20" width="10.33203125" style="1" customWidth="1"/>
    <col min="21" max="28" width="9.06640625" style="1"/>
    <col min="29" max="29" width="16.33203125" style="1" customWidth="1"/>
    <col min="30" max="35" width="9.06640625" style="1"/>
    <col min="36" max="36" width="13.46484375" style="1" customWidth="1"/>
    <col min="37" max="37" width="14.46484375" style="1" customWidth="1"/>
    <col min="38" max="38" width="25.53125" style="1" customWidth="1"/>
    <col min="39" max="16384" width="9.06640625" style="1"/>
  </cols>
  <sheetData>
    <row r="2" spans="1:38" ht="54.75" customHeight="1" x14ac:dyDescent="0.35"/>
    <row r="3" spans="1:38" ht="54" customHeight="1" x14ac:dyDescent="0.35"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5" spans="1:38" ht="13.15" thickBot="1" x14ac:dyDescent="0.4"/>
    <row r="6" spans="1:38" ht="39" customHeight="1" thickBot="1" x14ac:dyDescent="0.4">
      <c r="C6" s="30" t="s">
        <v>3</v>
      </c>
      <c r="D6" s="30" t="s">
        <v>4</v>
      </c>
      <c r="E6" s="17" t="s">
        <v>8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8" t="s">
        <v>9</v>
      </c>
      <c r="AB6" s="18"/>
      <c r="AC6" s="18"/>
      <c r="AD6" s="18"/>
      <c r="AE6" s="18"/>
      <c r="AF6" s="18"/>
      <c r="AG6" s="18"/>
      <c r="AH6" s="18"/>
      <c r="AI6" s="18"/>
      <c r="AJ6" s="19" t="s">
        <v>19</v>
      </c>
      <c r="AK6" s="19"/>
      <c r="AL6" s="16" t="s">
        <v>22</v>
      </c>
    </row>
    <row r="7" spans="1:38" ht="67.5" customHeight="1" thickBot="1" x14ac:dyDescent="0.4">
      <c r="C7" s="30"/>
      <c r="D7" s="30"/>
      <c r="E7" s="17" t="s">
        <v>20</v>
      </c>
      <c r="F7" s="17"/>
      <c r="G7" s="17" t="s">
        <v>13</v>
      </c>
      <c r="H7" s="17"/>
      <c r="I7" s="17" t="s">
        <v>12</v>
      </c>
      <c r="J7" s="17"/>
      <c r="K7" s="17" t="s">
        <v>15</v>
      </c>
      <c r="L7" s="17"/>
      <c r="M7" s="17" t="s">
        <v>14</v>
      </c>
      <c r="N7" s="17"/>
      <c r="O7" s="17" t="s">
        <v>16</v>
      </c>
      <c r="P7" s="17"/>
      <c r="Q7" s="17" t="s">
        <v>17</v>
      </c>
      <c r="R7" s="17"/>
      <c r="S7" s="32" t="s">
        <v>18</v>
      </c>
      <c r="T7" s="33"/>
      <c r="U7" s="17" t="s">
        <v>21</v>
      </c>
      <c r="V7" s="17"/>
      <c r="W7" s="17" t="s">
        <v>26</v>
      </c>
      <c r="X7" s="17"/>
      <c r="Y7" s="17" t="s">
        <v>19</v>
      </c>
      <c r="Z7" s="17"/>
      <c r="AA7" s="18" t="s">
        <v>23</v>
      </c>
      <c r="AB7" s="18"/>
      <c r="AC7" s="6" t="s">
        <v>24</v>
      </c>
      <c r="AD7" s="18" t="s">
        <v>25</v>
      </c>
      <c r="AE7" s="18"/>
      <c r="AF7" s="20" t="s">
        <v>27</v>
      </c>
      <c r="AG7" s="21"/>
      <c r="AH7" s="18" t="s">
        <v>19</v>
      </c>
      <c r="AI7" s="18"/>
      <c r="AJ7" s="19"/>
      <c r="AK7" s="19"/>
      <c r="AL7" s="16"/>
    </row>
    <row r="8" spans="1:38" ht="28.5" customHeight="1" thickBot="1" x14ac:dyDescent="0.4">
      <c r="C8" s="30"/>
      <c r="D8" s="30"/>
      <c r="E8" s="7" t="s">
        <v>10</v>
      </c>
      <c r="F8" s="7" t="s">
        <v>11</v>
      </c>
      <c r="G8" s="7" t="s">
        <v>10</v>
      </c>
      <c r="H8" s="7" t="s">
        <v>11</v>
      </c>
      <c r="I8" s="7" t="s">
        <v>10</v>
      </c>
      <c r="J8" s="7" t="s">
        <v>11</v>
      </c>
      <c r="K8" s="7" t="s">
        <v>10</v>
      </c>
      <c r="L8" s="7" t="s">
        <v>11</v>
      </c>
      <c r="M8" s="7" t="s">
        <v>10</v>
      </c>
      <c r="N8" s="7" t="s">
        <v>11</v>
      </c>
      <c r="O8" s="7" t="s">
        <v>10</v>
      </c>
      <c r="P8" s="7" t="s">
        <v>11</v>
      </c>
      <c r="Q8" s="7" t="s">
        <v>10</v>
      </c>
      <c r="R8" s="7" t="s">
        <v>11</v>
      </c>
      <c r="S8" s="7" t="s">
        <v>10</v>
      </c>
      <c r="T8" s="7" t="s">
        <v>11</v>
      </c>
      <c r="U8" s="7" t="s">
        <v>10</v>
      </c>
      <c r="V8" s="7" t="s">
        <v>11</v>
      </c>
      <c r="W8" s="7" t="s">
        <v>10</v>
      </c>
      <c r="X8" s="7" t="s">
        <v>11</v>
      </c>
      <c r="Y8" s="7" t="s">
        <v>10</v>
      </c>
      <c r="Z8" s="7" t="s">
        <v>11</v>
      </c>
      <c r="AA8" s="8" t="s">
        <v>10</v>
      </c>
      <c r="AB8" s="8" t="s">
        <v>11</v>
      </c>
      <c r="AC8" s="8" t="s">
        <v>10</v>
      </c>
      <c r="AD8" s="8" t="s">
        <v>10</v>
      </c>
      <c r="AE8" s="8" t="s">
        <v>11</v>
      </c>
      <c r="AF8" s="8" t="s">
        <v>10</v>
      </c>
      <c r="AG8" s="8" t="s">
        <v>11</v>
      </c>
      <c r="AH8" s="8" t="s">
        <v>10</v>
      </c>
      <c r="AI8" s="8" t="s">
        <v>11</v>
      </c>
      <c r="AJ8" s="9" t="s">
        <v>10</v>
      </c>
      <c r="AK8" s="9" t="s">
        <v>11</v>
      </c>
      <c r="AL8" s="16"/>
    </row>
    <row r="9" spans="1:38" ht="34.5" customHeight="1" thickBot="1" x14ac:dyDescent="0.4">
      <c r="C9" s="29">
        <v>2013</v>
      </c>
      <c r="D9" s="10" t="s">
        <v>5</v>
      </c>
      <c r="E9" s="12">
        <v>520</v>
      </c>
      <c r="F9" s="12">
        <v>438</v>
      </c>
      <c r="G9" s="12">
        <v>0</v>
      </c>
      <c r="H9" s="12">
        <v>0</v>
      </c>
      <c r="I9" s="12">
        <v>534</v>
      </c>
      <c r="J9" s="12">
        <v>453</v>
      </c>
      <c r="K9" s="12">
        <v>888</v>
      </c>
      <c r="L9" s="12">
        <v>1226</v>
      </c>
      <c r="M9" s="12">
        <v>0</v>
      </c>
      <c r="N9" s="12">
        <v>0</v>
      </c>
      <c r="O9" s="12">
        <v>2203</v>
      </c>
      <c r="P9" s="12">
        <v>1145</v>
      </c>
      <c r="Q9" s="12">
        <v>0</v>
      </c>
      <c r="R9" s="12" t="s">
        <v>1</v>
      </c>
      <c r="S9" s="12" t="s">
        <v>2</v>
      </c>
      <c r="T9" s="12" t="s">
        <v>1</v>
      </c>
      <c r="U9" s="12">
        <v>0</v>
      </c>
      <c r="V9" s="12">
        <v>0</v>
      </c>
      <c r="W9" s="12" t="s">
        <v>1</v>
      </c>
      <c r="X9" s="12" t="s">
        <v>1</v>
      </c>
      <c r="Y9" s="12">
        <f t="shared" ref="Y9:Y17" si="0">E9+G9+I9+K9+M9+O9+U9</f>
        <v>4145</v>
      </c>
      <c r="Z9" s="12">
        <f t="shared" ref="Z9:Z17" si="1">F9+H9+J9+L9+N9+P9+V9</f>
        <v>3262</v>
      </c>
      <c r="AA9" s="13">
        <v>217</v>
      </c>
      <c r="AB9" s="13">
        <v>85</v>
      </c>
      <c r="AC9" s="13">
        <v>49</v>
      </c>
      <c r="AD9" s="13">
        <v>0</v>
      </c>
      <c r="AE9" s="13">
        <v>0</v>
      </c>
      <c r="AF9" s="13">
        <v>0</v>
      </c>
      <c r="AG9" s="13">
        <v>0</v>
      </c>
      <c r="AH9" s="13">
        <f>AA9+AC9+AD9</f>
        <v>266</v>
      </c>
      <c r="AI9" s="13">
        <f>AB9+AE9</f>
        <v>85</v>
      </c>
      <c r="AJ9" s="14">
        <f>Y9+AH9</f>
        <v>4411</v>
      </c>
      <c r="AK9" s="14">
        <f>Z9+AI9</f>
        <v>3347</v>
      </c>
      <c r="AL9" s="15">
        <f>AJ9+AK9</f>
        <v>7758</v>
      </c>
    </row>
    <row r="10" spans="1:38" ht="26.25" customHeight="1" thickBot="1" x14ac:dyDescent="0.4">
      <c r="C10" s="29"/>
      <c r="D10" s="11" t="s">
        <v>6</v>
      </c>
      <c r="E10" s="12">
        <v>254</v>
      </c>
      <c r="F10" s="12">
        <v>252</v>
      </c>
      <c r="G10" s="12">
        <v>0</v>
      </c>
      <c r="H10" s="12">
        <v>0</v>
      </c>
      <c r="I10" s="12">
        <v>230</v>
      </c>
      <c r="J10" s="12">
        <v>265</v>
      </c>
      <c r="K10" s="12">
        <v>321</v>
      </c>
      <c r="L10" s="12">
        <v>671</v>
      </c>
      <c r="M10" s="12">
        <v>0</v>
      </c>
      <c r="N10" s="12">
        <v>0</v>
      </c>
      <c r="O10" s="12">
        <v>1040</v>
      </c>
      <c r="P10" s="12">
        <v>663</v>
      </c>
      <c r="Q10" s="12">
        <v>0</v>
      </c>
      <c r="R10" s="12" t="s">
        <v>1</v>
      </c>
      <c r="S10" s="12" t="s">
        <v>2</v>
      </c>
      <c r="T10" s="12" t="s">
        <v>1</v>
      </c>
      <c r="U10" s="12">
        <v>0</v>
      </c>
      <c r="V10" s="12">
        <v>0</v>
      </c>
      <c r="W10" s="12" t="s">
        <v>1</v>
      </c>
      <c r="X10" s="12" t="s">
        <v>1</v>
      </c>
      <c r="Y10" s="12">
        <f t="shared" si="0"/>
        <v>1845</v>
      </c>
      <c r="Z10" s="12">
        <f t="shared" si="1"/>
        <v>1851</v>
      </c>
      <c r="AA10" s="13">
        <v>108</v>
      </c>
      <c r="AB10" s="13">
        <v>58</v>
      </c>
      <c r="AC10" s="13">
        <v>37</v>
      </c>
      <c r="AD10" s="13">
        <v>0</v>
      </c>
      <c r="AE10" s="13">
        <v>0</v>
      </c>
      <c r="AF10" s="13">
        <v>0</v>
      </c>
      <c r="AG10" s="13">
        <v>0</v>
      </c>
      <c r="AH10" s="13">
        <f t="shared" ref="AH10:AH17" si="2">AA10+AC10+AD10</f>
        <v>145</v>
      </c>
      <c r="AI10" s="13">
        <f t="shared" ref="AI10:AI17" si="3">AB10+AE10</f>
        <v>58</v>
      </c>
      <c r="AJ10" s="14">
        <f t="shared" ref="AJ10:AJ17" si="4">Y10+AH10</f>
        <v>1990</v>
      </c>
      <c r="AK10" s="14">
        <f t="shared" ref="AK10:AK17" si="5">Z10+AI10</f>
        <v>1909</v>
      </c>
      <c r="AL10" s="15">
        <f t="shared" ref="AL10:AL17" si="6">AJ10+AK10</f>
        <v>3899</v>
      </c>
    </row>
    <row r="11" spans="1:38" ht="26.25" customHeight="1" thickBot="1" x14ac:dyDescent="0.4">
      <c r="A11" s="2"/>
      <c r="B11" s="2"/>
      <c r="C11" s="29"/>
      <c r="D11" s="11" t="s">
        <v>7</v>
      </c>
      <c r="E11" s="12">
        <v>241</v>
      </c>
      <c r="F11" s="12">
        <v>201</v>
      </c>
      <c r="G11" s="12">
        <v>0</v>
      </c>
      <c r="H11" s="12">
        <v>0</v>
      </c>
      <c r="I11" s="12">
        <v>236</v>
      </c>
      <c r="J11" s="12">
        <v>256</v>
      </c>
      <c r="K11" s="12">
        <v>306</v>
      </c>
      <c r="L11" s="12">
        <v>615</v>
      </c>
      <c r="M11" s="12">
        <v>0</v>
      </c>
      <c r="N11" s="12">
        <v>0</v>
      </c>
      <c r="O11" s="12">
        <v>991</v>
      </c>
      <c r="P11" s="12">
        <v>554</v>
      </c>
      <c r="Q11" s="12">
        <v>0</v>
      </c>
      <c r="R11" s="12" t="s">
        <v>1</v>
      </c>
      <c r="S11" s="12" t="s">
        <v>2</v>
      </c>
      <c r="T11" s="12" t="s">
        <v>1</v>
      </c>
      <c r="U11" s="12">
        <v>0</v>
      </c>
      <c r="V11" s="12">
        <v>0</v>
      </c>
      <c r="W11" s="12" t="s">
        <v>1</v>
      </c>
      <c r="X11" s="12" t="s">
        <v>1</v>
      </c>
      <c r="Y11" s="12">
        <f t="shared" si="0"/>
        <v>1774</v>
      </c>
      <c r="Z11" s="12">
        <f t="shared" si="1"/>
        <v>1626</v>
      </c>
      <c r="AA11" s="13">
        <v>106</v>
      </c>
      <c r="AB11" s="13">
        <v>58</v>
      </c>
      <c r="AC11" s="13">
        <v>37</v>
      </c>
      <c r="AD11" s="13">
        <v>0</v>
      </c>
      <c r="AE11" s="13">
        <v>0</v>
      </c>
      <c r="AF11" s="13">
        <v>0</v>
      </c>
      <c r="AG11" s="13">
        <v>0</v>
      </c>
      <c r="AH11" s="13">
        <f t="shared" si="2"/>
        <v>143</v>
      </c>
      <c r="AI11" s="13">
        <f t="shared" si="3"/>
        <v>58</v>
      </c>
      <c r="AJ11" s="14">
        <f t="shared" si="4"/>
        <v>1917</v>
      </c>
      <c r="AK11" s="14">
        <f t="shared" si="5"/>
        <v>1684</v>
      </c>
      <c r="AL11" s="15">
        <f t="shared" si="6"/>
        <v>3601</v>
      </c>
    </row>
    <row r="12" spans="1:38" s="3" customFormat="1" ht="28.5" customHeight="1" thickBot="1" x14ac:dyDescent="0.4">
      <c r="C12" s="29">
        <v>2014</v>
      </c>
      <c r="D12" s="10" t="s">
        <v>5</v>
      </c>
      <c r="E12" s="12">
        <v>802</v>
      </c>
      <c r="F12" s="12">
        <v>566</v>
      </c>
      <c r="G12" s="12">
        <v>48</v>
      </c>
      <c r="H12" s="12">
        <v>0</v>
      </c>
      <c r="I12" s="12">
        <v>751</v>
      </c>
      <c r="J12" s="12">
        <v>549</v>
      </c>
      <c r="K12" s="12">
        <v>1114</v>
      </c>
      <c r="L12" s="12">
        <v>1345</v>
      </c>
      <c r="M12" s="12">
        <v>0</v>
      </c>
      <c r="N12" s="12">
        <v>0</v>
      </c>
      <c r="O12" s="12">
        <v>2698</v>
      </c>
      <c r="P12" s="12">
        <v>1247</v>
      </c>
      <c r="Q12" s="12">
        <v>0</v>
      </c>
      <c r="R12" s="12" t="s">
        <v>1</v>
      </c>
      <c r="S12" s="12" t="s">
        <v>2</v>
      </c>
      <c r="T12" s="12" t="s">
        <v>1</v>
      </c>
      <c r="U12" s="12">
        <v>0</v>
      </c>
      <c r="V12" s="12">
        <v>0</v>
      </c>
      <c r="W12" s="12" t="s">
        <v>1</v>
      </c>
      <c r="X12" s="12" t="s">
        <v>1</v>
      </c>
      <c r="Y12" s="12">
        <f t="shared" si="0"/>
        <v>5413</v>
      </c>
      <c r="Z12" s="12">
        <f t="shared" si="1"/>
        <v>3707</v>
      </c>
      <c r="AA12" s="13">
        <v>170</v>
      </c>
      <c r="AB12" s="13">
        <v>101</v>
      </c>
      <c r="AC12" s="13">
        <v>86</v>
      </c>
      <c r="AD12" s="13">
        <v>0</v>
      </c>
      <c r="AE12" s="13">
        <v>0</v>
      </c>
      <c r="AF12" s="13">
        <v>0</v>
      </c>
      <c r="AG12" s="13">
        <v>0</v>
      </c>
      <c r="AH12" s="13">
        <f t="shared" si="2"/>
        <v>256</v>
      </c>
      <c r="AI12" s="13">
        <f t="shared" si="3"/>
        <v>101</v>
      </c>
      <c r="AJ12" s="14">
        <f t="shared" si="4"/>
        <v>5669</v>
      </c>
      <c r="AK12" s="14">
        <f t="shared" si="5"/>
        <v>3808</v>
      </c>
      <c r="AL12" s="15">
        <f t="shared" si="6"/>
        <v>9477</v>
      </c>
    </row>
    <row r="13" spans="1:38" ht="30.75" customHeight="1" thickBot="1" x14ac:dyDescent="0.4">
      <c r="C13" s="29"/>
      <c r="D13" s="11" t="s">
        <v>6</v>
      </c>
      <c r="E13" s="12">
        <v>433</v>
      </c>
      <c r="F13" s="12">
        <v>357</v>
      </c>
      <c r="G13" s="12">
        <v>29</v>
      </c>
      <c r="H13" s="12">
        <v>0</v>
      </c>
      <c r="I13" s="12">
        <v>451</v>
      </c>
      <c r="J13" s="12">
        <v>372</v>
      </c>
      <c r="K13" s="12">
        <v>550</v>
      </c>
      <c r="L13" s="12">
        <v>897</v>
      </c>
      <c r="M13" s="12">
        <v>0</v>
      </c>
      <c r="N13" s="12">
        <v>0</v>
      </c>
      <c r="O13" s="12">
        <v>1656</v>
      </c>
      <c r="P13" s="12">
        <v>849</v>
      </c>
      <c r="Q13" s="12">
        <v>843</v>
      </c>
      <c r="R13" s="12" t="s">
        <v>1</v>
      </c>
      <c r="S13" s="12" t="s">
        <v>2</v>
      </c>
      <c r="T13" s="12" t="s">
        <v>1</v>
      </c>
      <c r="U13" s="12">
        <v>0</v>
      </c>
      <c r="V13" s="12">
        <v>0</v>
      </c>
      <c r="W13" s="12" t="s">
        <v>1</v>
      </c>
      <c r="X13" s="12" t="s">
        <v>1</v>
      </c>
      <c r="Y13" s="12">
        <f t="shared" si="0"/>
        <v>3119</v>
      </c>
      <c r="Z13" s="12">
        <f t="shared" si="1"/>
        <v>2475</v>
      </c>
      <c r="AA13" s="13">
        <v>157</v>
      </c>
      <c r="AB13" s="13">
        <v>85</v>
      </c>
      <c r="AC13" s="13">
        <v>86</v>
      </c>
      <c r="AD13" s="13">
        <v>0</v>
      </c>
      <c r="AE13" s="13">
        <v>0</v>
      </c>
      <c r="AF13" s="13">
        <v>0</v>
      </c>
      <c r="AG13" s="13">
        <v>0</v>
      </c>
      <c r="AH13" s="13">
        <f t="shared" si="2"/>
        <v>243</v>
      </c>
      <c r="AI13" s="13">
        <f t="shared" si="3"/>
        <v>85</v>
      </c>
      <c r="AJ13" s="14">
        <f t="shared" si="4"/>
        <v>3362</v>
      </c>
      <c r="AK13" s="14">
        <f t="shared" si="5"/>
        <v>2560</v>
      </c>
      <c r="AL13" s="15">
        <f t="shared" si="6"/>
        <v>5922</v>
      </c>
    </row>
    <row r="14" spans="1:38" ht="30" customHeight="1" thickBot="1" x14ac:dyDescent="0.4">
      <c r="C14" s="29"/>
      <c r="D14" s="11" t="s">
        <v>7</v>
      </c>
      <c r="E14" s="12">
        <v>387</v>
      </c>
      <c r="F14" s="12">
        <v>328</v>
      </c>
      <c r="G14" s="12">
        <v>22</v>
      </c>
      <c r="H14" s="12">
        <v>0</v>
      </c>
      <c r="I14" s="12">
        <v>407</v>
      </c>
      <c r="J14" s="12">
        <v>364</v>
      </c>
      <c r="K14" s="12">
        <v>526</v>
      </c>
      <c r="L14" s="12">
        <v>853</v>
      </c>
      <c r="M14" s="12">
        <v>0</v>
      </c>
      <c r="N14" s="12">
        <v>0</v>
      </c>
      <c r="O14" s="12">
        <v>1564</v>
      </c>
      <c r="P14" s="12">
        <v>805</v>
      </c>
      <c r="Q14" s="12">
        <v>830</v>
      </c>
      <c r="R14" s="12" t="s">
        <v>1</v>
      </c>
      <c r="S14" s="12" t="s">
        <v>2</v>
      </c>
      <c r="T14" s="12" t="s">
        <v>1</v>
      </c>
      <c r="U14" s="12">
        <v>0</v>
      </c>
      <c r="V14" s="12">
        <v>0</v>
      </c>
      <c r="W14" s="12" t="s">
        <v>1</v>
      </c>
      <c r="X14" s="12" t="s">
        <v>1</v>
      </c>
      <c r="Y14" s="12">
        <f t="shared" si="0"/>
        <v>2906</v>
      </c>
      <c r="Z14" s="12">
        <f t="shared" si="1"/>
        <v>2350</v>
      </c>
      <c r="AA14" s="13">
        <v>157</v>
      </c>
      <c r="AB14" s="13">
        <v>85</v>
      </c>
      <c r="AC14" s="13">
        <v>86</v>
      </c>
      <c r="AD14" s="13">
        <v>0</v>
      </c>
      <c r="AE14" s="13">
        <v>0</v>
      </c>
      <c r="AF14" s="13">
        <v>0</v>
      </c>
      <c r="AG14" s="13">
        <v>0</v>
      </c>
      <c r="AH14" s="13">
        <f t="shared" si="2"/>
        <v>243</v>
      </c>
      <c r="AI14" s="13">
        <f t="shared" si="3"/>
        <v>85</v>
      </c>
      <c r="AJ14" s="14">
        <f t="shared" si="4"/>
        <v>3149</v>
      </c>
      <c r="AK14" s="14">
        <f t="shared" si="5"/>
        <v>2435</v>
      </c>
      <c r="AL14" s="15">
        <f t="shared" si="6"/>
        <v>5584</v>
      </c>
    </row>
    <row r="15" spans="1:38" ht="35.25" customHeight="1" thickBot="1" x14ac:dyDescent="0.4">
      <c r="C15" s="29">
        <v>2015</v>
      </c>
      <c r="D15" s="10" t="s">
        <v>5</v>
      </c>
      <c r="E15" s="12">
        <v>478</v>
      </c>
      <c r="F15" s="12">
        <v>386</v>
      </c>
      <c r="G15" s="12">
        <v>1044</v>
      </c>
      <c r="H15" s="12">
        <v>645</v>
      </c>
      <c r="I15" s="12">
        <v>484</v>
      </c>
      <c r="J15" s="12">
        <v>451</v>
      </c>
      <c r="K15" s="12">
        <v>908</v>
      </c>
      <c r="L15" s="12">
        <v>993</v>
      </c>
      <c r="M15" s="12">
        <v>249</v>
      </c>
      <c r="N15" s="12">
        <v>253</v>
      </c>
      <c r="O15" s="12">
        <v>2631</v>
      </c>
      <c r="P15" s="12">
        <v>1168</v>
      </c>
      <c r="Q15" s="12">
        <v>653</v>
      </c>
      <c r="R15" s="12" t="s">
        <v>1</v>
      </c>
      <c r="S15" s="12" t="s">
        <v>2</v>
      </c>
      <c r="T15" s="12" t="s">
        <v>1</v>
      </c>
      <c r="U15" s="12">
        <v>242</v>
      </c>
      <c r="V15" s="12">
        <v>309</v>
      </c>
      <c r="W15" s="12" t="s">
        <v>1</v>
      </c>
      <c r="X15" s="12" t="s">
        <v>1</v>
      </c>
      <c r="Y15" s="12">
        <f t="shared" si="0"/>
        <v>6036</v>
      </c>
      <c r="Z15" s="12">
        <f t="shared" si="1"/>
        <v>4205</v>
      </c>
      <c r="AA15" s="13">
        <v>172</v>
      </c>
      <c r="AB15" s="13">
        <v>93</v>
      </c>
      <c r="AC15" s="13">
        <v>111</v>
      </c>
      <c r="AD15" s="13">
        <v>0</v>
      </c>
      <c r="AE15" s="13">
        <v>0</v>
      </c>
      <c r="AF15" s="13">
        <v>0</v>
      </c>
      <c r="AG15" s="13">
        <v>0</v>
      </c>
      <c r="AH15" s="13">
        <f t="shared" si="2"/>
        <v>283</v>
      </c>
      <c r="AI15" s="13">
        <f t="shared" si="3"/>
        <v>93</v>
      </c>
      <c r="AJ15" s="14">
        <f t="shared" si="4"/>
        <v>6319</v>
      </c>
      <c r="AK15" s="14">
        <f t="shared" si="5"/>
        <v>4298</v>
      </c>
      <c r="AL15" s="15">
        <f t="shared" si="6"/>
        <v>10617</v>
      </c>
    </row>
    <row r="16" spans="1:38" ht="36.75" customHeight="1" thickBot="1" x14ac:dyDescent="0.4">
      <c r="C16" s="29"/>
      <c r="D16" s="11" t="s">
        <v>6</v>
      </c>
      <c r="E16" s="12">
        <v>296</v>
      </c>
      <c r="F16" s="12">
        <v>267</v>
      </c>
      <c r="G16" s="12">
        <v>417</v>
      </c>
      <c r="H16" s="12">
        <v>313</v>
      </c>
      <c r="I16" s="12">
        <v>322</v>
      </c>
      <c r="J16" s="12">
        <v>339</v>
      </c>
      <c r="K16" s="12">
        <v>489</v>
      </c>
      <c r="L16" s="12">
        <v>719</v>
      </c>
      <c r="M16" s="12">
        <v>87</v>
      </c>
      <c r="N16" s="12">
        <v>133</v>
      </c>
      <c r="O16" s="12">
        <v>1487</v>
      </c>
      <c r="P16" s="12">
        <v>779</v>
      </c>
      <c r="Q16" s="12">
        <v>1281</v>
      </c>
      <c r="R16" s="12" t="s">
        <v>1</v>
      </c>
      <c r="S16" s="12" t="s">
        <v>2</v>
      </c>
      <c r="T16" s="12" t="s">
        <v>1</v>
      </c>
      <c r="U16" s="12">
        <v>101</v>
      </c>
      <c r="V16" s="12">
        <v>172</v>
      </c>
      <c r="W16" s="12" t="s">
        <v>1</v>
      </c>
      <c r="X16" s="12" t="s">
        <v>1</v>
      </c>
      <c r="Y16" s="12">
        <f t="shared" si="0"/>
        <v>3199</v>
      </c>
      <c r="Z16" s="12">
        <f t="shared" si="1"/>
        <v>2722</v>
      </c>
      <c r="AA16" s="13">
        <v>276</v>
      </c>
      <c r="AB16" s="13">
        <v>146</v>
      </c>
      <c r="AC16" s="13">
        <v>78</v>
      </c>
      <c r="AD16" s="13">
        <v>56</v>
      </c>
      <c r="AE16" s="13">
        <v>25</v>
      </c>
      <c r="AF16" s="13">
        <v>0</v>
      </c>
      <c r="AG16" s="13">
        <v>0</v>
      </c>
      <c r="AH16" s="13">
        <f t="shared" si="2"/>
        <v>410</v>
      </c>
      <c r="AI16" s="13">
        <f t="shared" si="3"/>
        <v>171</v>
      </c>
      <c r="AJ16" s="14">
        <f t="shared" si="4"/>
        <v>3609</v>
      </c>
      <c r="AK16" s="14">
        <f t="shared" si="5"/>
        <v>2893</v>
      </c>
      <c r="AL16" s="15">
        <f t="shared" si="6"/>
        <v>6502</v>
      </c>
    </row>
    <row r="17" spans="3:38" ht="30.75" customHeight="1" thickBot="1" x14ac:dyDescent="0.4">
      <c r="C17" s="29"/>
      <c r="D17" s="11" t="s">
        <v>7</v>
      </c>
      <c r="E17" s="12">
        <v>301</v>
      </c>
      <c r="F17" s="12">
        <v>271</v>
      </c>
      <c r="G17" s="12">
        <v>392</v>
      </c>
      <c r="H17" s="12">
        <v>282</v>
      </c>
      <c r="I17" s="12">
        <v>313</v>
      </c>
      <c r="J17" s="12">
        <v>331</v>
      </c>
      <c r="K17" s="12">
        <v>478</v>
      </c>
      <c r="L17" s="12">
        <v>709</v>
      </c>
      <c r="M17" s="12">
        <v>89</v>
      </c>
      <c r="N17" s="12">
        <v>119</v>
      </c>
      <c r="O17" s="12">
        <v>1429</v>
      </c>
      <c r="P17" s="12">
        <v>749</v>
      </c>
      <c r="Q17" s="12">
        <v>1325</v>
      </c>
      <c r="R17" s="12" t="s">
        <v>1</v>
      </c>
      <c r="S17" s="12" t="s">
        <v>2</v>
      </c>
      <c r="T17" s="12" t="s">
        <v>1</v>
      </c>
      <c r="U17" s="12">
        <v>91</v>
      </c>
      <c r="V17" s="12">
        <v>162</v>
      </c>
      <c r="W17" s="12" t="s">
        <v>1</v>
      </c>
      <c r="X17" s="12" t="s">
        <v>1</v>
      </c>
      <c r="Y17" s="12">
        <f t="shared" si="0"/>
        <v>3093</v>
      </c>
      <c r="Z17" s="12">
        <f t="shared" si="1"/>
        <v>2623</v>
      </c>
      <c r="AA17" s="13">
        <v>178</v>
      </c>
      <c r="AB17" s="13">
        <v>85</v>
      </c>
      <c r="AC17" s="13">
        <v>77</v>
      </c>
      <c r="AD17" s="13">
        <v>19</v>
      </c>
      <c r="AE17" s="13">
        <v>15</v>
      </c>
      <c r="AF17" s="13">
        <v>0</v>
      </c>
      <c r="AG17" s="13">
        <v>0</v>
      </c>
      <c r="AH17" s="13">
        <f t="shared" si="2"/>
        <v>274</v>
      </c>
      <c r="AI17" s="13">
        <f t="shared" si="3"/>
        <v>100</v>
      </c>
      <c r="AJ17" s="14">
        <f t="shared" si="4"/>
        <v>3367</v>
      </c>
      <c r="AK17" s="14">
        <f t="shared" si="5"/>
        <v>2723</v>
      </c>
      <c r="AL17" s="15">
        <f t="shared" si="6"/>
        <v>6090</v>
      </c>
    </row>
    <row r="18" spans="3:38" ht="39" customHeight="1" thickBot="1" x14ac:dyDescent="0.4">
      <c r="C18" s="31">
        <v>2016</v>
      </c>
      <c r="D18" s="11" t="s">
        <v>5</v>
      </c>
      <c r="E18" s="12">
        <v>536</v>
      </c>
      <c r="F18" s="12">
        <v>450</v>
      </c>
      <c r="G18" s="12">
        <v>2060</v>
      </c>
      <c r="H18" s="12">
        <v>1418</v>
      </c>
      <c r="I18" s="12">
        <v>553</v>
      </c>
      <c r="J18" s="12">
        <v>549</v>
      </c>
      <c r="K18" s="12">
        <v>806</v>
      </c>
      <c r="L18" s="12">
        <v>874</v>
      </c>
      <c r="M18" s="12">
        <v>401</v>
      </c>
      <c r="N18" s="12">
        <v>406</v>
      </c>
      <c r="O18" s="12">
        <v>2699</v>
      </c>
      <c r="P18" s="12">
        <v>1324</v>
      </c>
      <c r="Q18" s="12">
        <v>1119</v>
      </c>
      <c r="R18" s="12" t="s">
        <v>1</v>
      </c>
      <c r="S18" s="12" t="s">
        <v>2</v>
      </c>
      <c r="T18" s="12" t="s">
        <v>1</v>
      </c>
      <c r="U18" s="12">
        <v>451</v>
      </c>
      <c r="V18" s="12">
        <v>716</v>
      </c>
      <c r="W18" s="12" t="s">
        <v>1</v>
      </c>
      <c r="X18" s="12" t="s">
        <v>1</v>
      </c>
      <c r="Y18" s="12">
        <v>8625</v>
      </c>
      <c r="Z18" s="12">
        <f>F18+H18+J18+L18+N18+P18+V18</f>
        <v>5737</v>
      </c>
      <c r="AA18" s="13">
        <v>273</v>
      </c>
      <c r="AB18" s="13">
        <v>142</v>
      </c>
      <c r="AC18" s="13">
        <v>140</v>
      </c>
      <c r="AD18" s="13">
        <v>32</v>
      </c>
      <c r="AE18" s="13">
        <v>17</v>
      </c>
      <c r="AF18" s="13">
        <v>0</v>
      </c>
      <c r="AG18" s="13">
        <v>0</v>
      </c>
      <c r="AH18" s="13">
        <f t="shared" ref="AH18" si="7">AA18+AC18+AD18</f>
        <v>445</v>
      </c>
      <c r="AI18" s="13">
        <f t="shared" ref="AI18" si="8">AB18+AE18</f>
        <v>159</v>
      </c>
      <c r="AJ18" s="14">
        <f t="shared" ref="AJ18" si="9">Y18+AH18</f>
        <v>9070</v>
      </c>
      <c r="AK18" s="14">
        <f>Z18+AI18</f>
        <v>5896</v>
      </c>
      <c r="AL18" s="15">
        <f>AJ18+AK18</f>
        <v>14966</v>
      </c>
    </row>
    <row r="19" spans="3:38" ht="31.5" customHeight="1" thickBot="1" x14ac:dyDescent="0.4">
      <c r="C19" s="31"/>
      <c r="D19" s="11" t="s">
        <v>6</v>
      </c>
      <c r="E19" s="12">
        <v>319</v>
      </c>
      <c r="F19" s="12">
        <v>307</v>
      </c>
      <c r="G19" s="12">
        <v>1100</v>
      </c>
      <c r="H19" s="12">
        <v>941</v>
      </c>
      <c r="I19" s="12">
        <v>307</v>
      </c>
      <c r="J19" s="12">
        <v>357</v>
      </c>
      <c r="K19" s="12">
        <v>435</v>
      </c>
      <c r="L19" s="12">
        <v>522</v>
      </c>
      <c r="M19" s="12">
        <v>212</v>
      </c>
      <c r="N19" s="12">
        <v>309</v>
      </c>
      <c r="O19" s="12">
        <v>1567</v>
      </c>
      <c r="P19" s="12">
        <v>807</v>
      </c>
      <c r="Q19" s="12">
        <v>1966</v>
      </c>
      <c r="R19" s="12" t="s">
        <v>1</v>
      </c>
      <c r="S19" s="12" t="s">
        <v>2</v>
      </c>
      <c r="T19" s="12" t="s">
        <v>2</v>
      </c>
      <c r="U19" s="12">
        <v>228</v>
      </c>
      <c r="V19" s="12">
        <v>497</v>
      </c>
      <c r="W19" s="12" t="s">
        <v>1</v>
      </c>
      <c r="X19" s="12" t="s">
        <v>1</v>
      </c>
      <c r="Y19" s="12">
        <f>SUM(E19+G19+I19+K19+M19+O19+Q19+U19)</f>
        <v>6134</v>
      </c>
      <c r="Z19" s="12">
        <f>SUM(F19+H19+L19+N19+P19+V19+J19)</f>
        <v>3740</v>
      </c>
      <c r="AA19" s="13">
        <v>324</v>
      </c>
      <c r="AB19" s="13">
        <v>213</v>
      </c>
      <c r="AC19" s="13">
        <v>97</v>
      </c>
      <c r="AD19" s="13">
        <v>50</v>
      </c>
      <c r="AE19" s="13">
        <v>33</v>
      </c>
      <c r="AF19" s="13">
        <v>0</v>
      </c>
      <c r="AG19" s="13">
        <v>0</v>
      </c>
      <c r="AH19" s="13">
        <f>SUM(AA19+AC19+AD19)</f>
        <v>471</v>
      </c>
      <c r="AI19" s="13">
        <f>SUM(AB19+AE19)</f>
        <v>246</v>
      </c>
      <c r="AJ19" s="14">
        <f>SUM(Y19+AH19)</f>
        <v>6605</v>
      </c>
      <c r="AK19" s="14">
        <f>SUM(Z19+AI19)</f>
        <v>3986</v>
      </c>
      <c r="AL19" s="15">
        <f>SUM(AJ19:AK19)</f>
        <v>10591</v>
      </c>
    </row>
    <row r="20" spans="3:38" ht="25.5" customHeight="1" thickBot="1" x14ac:dyDescent="0.4">
      <c r="C20" s="29">
        <v>2017</v>
      </c>
      <c r="D20" s="10" t="s">
        <v>5</v>
      </c>
      <c r="E20" s="12">
        <v>540</v>
      </c>
      <c r="F20" s="12">
        <v>493</v>
      </c>
      <c r="G20" s="12">
        <v>2451</v>
      </c>
      <c r="H20" s="12">
        <v>1938</v>
      </c>
      <c r="I20" s="12">
        <v>533</v>
      </c>
      <c r="J20" s="12">
        <v>589</v>
      </c>
      <c r="K20" s="12">
        <v>759</v>
      </c>
      <c r="L20" s="12">
        <v>832</v>
      </c>
      <c r="M20" s="12">
        <v>442</v>
      </c>
      <c r="N20" s="12">
        <v>660</v>
      </c>
      <c r="O20" s="12">
        <v>2594</v>
      </c>
      <c r="P20" s="12">
        <v>1391</v>
      </c>
      <c r="Q20" s="12">
        <v>1835</v>
      </c>
      <c r="R20" s="12" t="s">
        <v>1</v>
      </c>
      <c r="S20" s="12" t="s">
        <v>2</v>
      </c>
      <c r="T20" s="12" t="s">
        <v>1</v>
      </c>
      <c r="U20" s="12">
        <v>447</v>
      </c>
      <c r="V20" s="12">
        <v>883</v>
      </c>
      <c r="W20" s="12" t="s">
        <v>1</v>
      </c>
      <c r="X20" s="12" t="s">
        <v>1</v>
      </c>
      <c r="Y20" s="12">
        <f>SUM(E20+G20+I20+K20+M20+O20+Q20+U20)</f>
        <v>9601</v>
      </c>
      <c r="Z20" s="12">
        <f>SUM(F20+H20+J20+L20+N20+P20+V20)</f>
        <v>6786</v>
      </c>
      <c r="AA20" s="13">
        <v>497</v>
      </c>
      <c r="AB20" s="13">
        <v>331</v>
      </c>
      <c r="AC20" s="13">
        <v>164</v>
      </c>
      <c r="AD20" s="13">
        <v>92</v>
      </c>
      <c r="AE20" s="13">
        <v>63</v>
      </c>
      <c r="AF20" s="13">
        <v>0</v>
      </c>
      <c r="AG20" s="13">
        <v>0</v>
      </c>
      <c r="AH20" s="13">
        <f>SUM(AA20+AC20+AD20)</f>
        <v>753</v>
      </c>
      <c r="AI20" s="13">
        <f>SUM(AB20+AE20)</f>
        <v>394</v>
      </c>
      <c r="AJ20" s="14">
        <f t="shared" ref="AJ20:AJ22" si="10">SUM(Y20+AH20)</f>
        <v>10354</v>
      </c>
      <c r="AK20" s="14">
        <f>SUM(Z20+AI20)</f>
        <v>7180</v>
      </c>
      <c r="AL20" s="15">
        <f>SUM(AJ20+AK20)</f>
        <v>17534</v>
      </c>
    </row>
    <row r="21" spans="3:38" ht="27" customHeight="1" thickBot="1" x14ac:dyDescent="0.4">
      <c r="C21" s="29"/>
      <c r="D21" s="11" t="s">
        <v>6</v>
      </c>
      <c r="E21" s="12">
        <v>397</v>
      </c>
      <c r="F21" s="12">
        <v>392</v>
      </c>
      <c r="G21" s="12">
        <v>1325</v>
      </c>
      <c r="H21" s="12">
        <v>1280</v>
      </c>
      <c r="I21" s="12">
        <v>267</v>
      </c>
      <c r="J21" s="12">
        <v>315</v>
      </c>
      <c r="K21" s="12">
        <v>493</v>
      </c>
      <c r="L21" s="12">
        <v>675</v>
      </c>
      <c r="M21" s="12">
        <v>280</v>
      </c>
      <c r="N21" s="12">
        <v>509</v>
      </c>
      <c r="O21" s="12">
        <v>1632</v>
      </c>
      <c r="P21" s="12">
        <v>1033</v>
      </c>
      <c r="Q21" s="12">
        <v>2795</v>
      </c>
      <c r="R21" s="12" t="s">
        <v>1</v>
      </c>
      <c r="S21" s="12" t="s">
        <v>2</v>
      </c>
      <c r="T21" s="12">
        <v>69</v>
      </c>
      <c r="U21" s="12">
        <v>233</v>
      </c>
      <c r="V21" s="12">
        <v>639</v>
      </c>
      <c r="W21" s="12" t="s">
        <v>1</v>
      </c>
      <c r="X21" s="12" t="s">
        <v>1</v>
      </c>
      <c r="Y21" s="12">
        <f>SUM(T21+E21+G21+I21+K21+M21+O21+Q21+U21)</f>
        <v>7491</v>
      </c>
      <c r="Z21" s="12">
        <f>SUM(F21+H21+J21+L21+N21+P21+V21)</f>
        <v>4843</v>
      </c>
      <c r="AA21" s="13">
        <v>430</v>
      </c>
      <c r="AB21" s="13">
        <v>303</v>
      </c>
      <c r="AC21" s="13">
        <v>128</v>
      </c>
      <c r="AD21" s="13">
        <v>84</v>
      </c>
      <c r="AE21" s="13">
        <v>64</v>
      </c>
      <c r="AF21" s="13">
        <v>0</v>
      </c>
      <c r="AG21" s="13">
        <v>0</v>
      </c>
      <c r="AH21" s="13">
        <f>SUM(AA21+AC21+AD21)</f>
        <v>642</v>
      </c>
      <c r="AI21" s="13">
        <f>SUM(AB21+AE21)</f>
        <v>367</v>
      </c>
      <c r="AJ21" s="14">
        <f t="shared" si="10"/>
        <v>8133</v>
      </c>
      <c r="AK21" s="14">
        <f>SUM(Z21+AI21)</f>
        <v>5210</v>
      </c>
      <c r="AL21" s="15">
        <f>SUM(AJ21+AK21)</f>
        <v>13343</v>
      </c>
    </row>
    <row r="22" spans="3:38" ht="24.75" customHeight="1" thickBot="1" x14ac:dyDescent="0.4">
      <c r="C22" s="29">
        <v>2018</v>
      </c>
      <c r="D22" s="11" t="s">
        <v>5</v>
      </c>
      <c r="E22" s="12">
        <v>596</v>
      </c>
      <c r="F22" s="12">
        <v>569</v>
      </c>
      <c r="G22" s="12">
        <v>3520</v>
      </c>
      <c r="H22" s="12">
        <v>2954</v>
      </c>
      <c r="I22" s="12">
        <v>687</v>
      </c>
      <c r="J22" s="12">
        <v>832</v>
      </c>
      <c r="K22" s="12">
        <v>697</v>
      </c>
      <c r="L22" s="12">
        <v>1009</v>
      </c>
      <c r="M22" s="12">
        <v>987</v>
      </c>
      <c r="N22" s="12">
        <v>897</v>
      </c>
      <c r="O22" s="12">
        <v>3192</v>
      </c>
      <c r="P22" s="12">
        <v>1989</v>
      </c>
      <c r="Q22" s="12">
        <v>2380</v>
      </c>
      <c r="R22" s="12" t="s">
        <v>1</v>
      </c>
      <c r="S22" s="12" t="s">
        <v>2</v>
      </c>
      <c r="T22" s="12">
        <v>236</v>
      </c>
      <c r="U22" s="12">
        <v>518</v>
      </c>
      <c r="V22" s="12">
        <v>1117</v>
      </c>
      <c r="W22" s="12" t="s">
        <v>1</v>
      </c>
      <c r="X22" s="12" t="s">
        <v>1</v>
      </c>
      <c r="Y22" s="12">
        <f>SUM(T22+E22+G22+I22+K22+M22+O22+Q22+U22)</f>
        <v>12813</v>
      </c>
      <c r="Z22" s="12">
        <f>SUM(F22+H22+J22+L22+N22+P22+V22)</f>
        <v>9367</v>
      </c>
      <c r="AA22" s="13">
        <v>610</v>
      </c>
      <c r="AB22" s="13">
        <v>421</v>
      </c>
      <c r="AC22" s="13">
        <v>145</v>
      </c>
      <c r="AD22" s="13">
        <v>111</v>
      </c>
      <c r="AE22" s="13">
        <v>90</v>
      </c>
      <c r="AF22" s="13">
        <v>0</v>
      </c>
      <c r="AG22" s="13">
        <v>0</v>
      </c>
      <c r="AH22" s="13">
        <f>SUM(AA22+AC22+AD22)</f>
        <v>866</v>
      </c>
      <c r="AI22" s="13">
        <f>SUM(AB22+AE22)</f>
        <v>511</v>
      </c>
      <c r="AJ22" s="14">
        <f t="shared" si="10"/>
        <v>13679</v>
      </c>
      <c r="AK22" s="14">
        <f>SUM(Z22+AI22)</f>
        <v>9878</v>
      </c>
      <c r="AL22" s="15">
        <f>SUM(AJ22+AK22)</f>
        <v>23557</v>
      </c>
    </row>
    <row r="23" spans="3:38" ht="34.5" customHeight="1" thickBot="1" x14ac:dyDescent="0.4">
      <c r="C23" s="29"/>
      <c r="D23" s="11" t="s">
        <v>6</v>
      </c>
      <c r="E23" s="12">
        <v>526</v>
      </c>
      <c r="F23" s="12">
        <v>505</v>
      </c>
      <c r="G23" s="12">
        <v>3074</v>
      </c>
      <c r="H23" s="12">
        <v>2407</v>
      </c>
      <c r="I23" s="12">
        <v>609</v>
      </c>
      <c r="J23" s="12">
        <v>773</v>
      </c>
      <c r="K23" s="12">
        <v>836</v>
      </c>
      <c r="L23" s="12">
        <v>780</v>
      </c>
      <c r="M23" s="12">
        <v>615</v>
      </c>
      <c r="N23" s="12">
        <v>870</v>
      </c>
      <c r="O23" s="12">
        <v>2749</v>
      </c>
      <c r="P23" s="12">
        <v>1672</v>
      </c>
      <c r="Q23" s="12">
        <v>3032</v>
      </c>
      <c r="R23" s="12">
        <v>300</v>
      </c>
      <c r="S23" s="12" t="s">
        <v>2</v>
      </c>
      <c r="T23" s="12">
        <v>210</v>
      </c>
      <c r="U23" s="12">
        <v>447</v>
      </c>
      <c r="V23" s="12">
        <v>954</v>
      </c>
      <c r="W23" s="12">
        <v>118</v>
      </c>
      <c r="X23" s="12">
        <v>1</v>
      </c>
      <c r="Y23" s="12">
        <v>12216</v>
      </c>
      <c r="Z23" s="12">
        <v>8262</v>
      </c>
      <c r="AA23" s="13">
        <v>443</v>
      </c>
      <c r="AB23" s="13">
        <v>301</v>
      </c>
      <c r="AC23" s="13">
        <v>99</v>
      </c>
      <c r="AD23" s="13">
        <v>80</v>
      </c>
      <c r="AE23" s="13">
        <v>53</v>
      </c>
      <c r="AF23" s="13">
        <v>0</v>
      </c>
      <c r="AG23" s="13">
        <v>0</v>
      </c>
      <c r="AH23" s="13">
        <v>622</v>
      </c>
      <c r="AI23" s="13">
        <v>354</v>
      </c>
      <c r="AJ23" s="14">
        <v>12838</v>
      </c>
      <c r="AK23" s="14">
        <v>8616</v>
      </c>
      <c r="AL23" s="15">
        <v>21454</v>
      </c>
    </row>
    <row r="24" spans="3:38" ht="34.5" customHeight="1" thickBot="1" x14ac:dyDescent="0.4">
      <c r="C24" s="22">
        <v>2019</v>
      </c>
      <c r="D24" s="11" t="s">
        <v>5</v>
      </c>
      <c r="E24" s="12">
        <v>619</v>
      </c>
      <c r="F24" s="12">
        <v>527</v>
      </c>
      <c r="G24" s="12">
        <v>3526</v>
      </c>
      <c r="H24" s="12">
        <v>3241</v>
      </c>
      <c r="I24" s="12">
        <v>643</v>
      </c>
      <c r="J24" s="12">
        <v>828</v>
      </c>
      <c r="K24" s="12">
        <v>825</v>
      </c>
      <c r="L24" s="12">
        <v>818</v>
      </c>
      <c r="M24" s="12">
        <v>996</v>
      </c>
      <c r="N24" s="12">
        <v>1104</v>
      </c>
      <c r="O24" s="12">
        <v>3124</v>
      </c>
      <c r="P24" s="12">
        <v>1907</v>
      </c>
      <c r="Q24" s="12">
        <v>1592</v>
      </c>
      <c r="R24" s="12">
        <v>217</v>
      </c>
      <c r="S24" s="12">
        <v>319</v>
      </c>
      <c r="T24" s="12">
        <v>219</v>
      </c>
      <c r="U24" s="12">
        <v>565</v>
      </c>
      <c r="V24" s="12">
        <v>1146</v>
      </c>
      <c r="W24" s="12">
        <v>64</v>
      </c>
      <c r="X24" s="12">
        <v>0</v>
      </c>
      <c r="Y24" s="12">
        <v>12273</v>
      </c>
      <c r="Z24" s="12">
        <v>10007</v>
      </c>
      <c r="AA24" s="13">
        <v>1436</v>
      </c>
      <c r="AB24" s="13">
        <v>830</v>
      </c>
      <c r="AC24" s="13">
        <v>330</v>
      </c>
      <c r="AD24" s="13">
        <v>188</v>
      </c>
      <c r="AE24" s="13">
        <v>124</v>
      </c>
      <c r="AF24" s="13">
        <v>23</v>
      </c>
      <c r="AG24" s="13">
        <v>9</v>
      </c>
      <c r="AH24" s="13">
        <v>1977</v>
      </c>
      <c r="AI24" s="13">
        <v>963</v>
      </c>
      <c r="AJ24" s="14">
        <v>14250</v>
      </c>
      <c r="AK24" s="14">
        <v>10970</v>
      </c>
      <c r="AL24" s="15">
        <v>25220</v>
      </c>
    </row>
    <row r="25" spans="3:38" ht="14.45" customHeight="1" x14ac:dyDescent="0.35">
      <c r="C25" s="23"/>
      <c r="D25" s="25" t="s">
        <v>6</v>
      </c>
      <c r="E25" s="27">
        <v>761</v>
      </c>
      <c r="F25" s="27">
        <v>637</v>
      </c>
      <c r="G25" s="27">
        <v>2906</v>
      </c>
      <c r="H25" s="27">
        <v>2003</v>
      </c>
      <c r="I25" s="27">
        <v>860</v>
      </c>
      <c r="J25" s="27">
        <v>821</v>
      </c>
      <c r="K25" s="27">
        <v>1391</v>
      </c>
      <c r="L25" s="27">
        <v>1285</v>
      </c>
      <c r="M25" s="27">
        <v>705</v>
      </c>
      <c r="N25" s="27">
        <v>677</v>
      </c>
      <c r="O25" s="27">
        <v>3755</v>
      </c>
      <c r="P25" s="27">
        <v>1943</v>
      </c>
      <c r="Q25" s="27">
        <v>2977</v>
      </c>
      <c r="R25" s="27">
        <v>281</v>
      </c>
      <c r="S25" s="27">
        <v>162</v>
      </c>
      <c r="T25" s="27">
        <v>67</v>
      </c>
      <c r="U25" s="27">
        <v>474</v>
      </c>
      <c r="V25" s="27">
        <v>761</v>
      </c>
      <c r="W25" s="27">
        <v>99</v>
      </c>
      <c r="X25" s="27">
        <v>21</v>
      </c>
      <c r="Y25" s="27">
        <v>14090</v>
      </c>
      <c r="Z25" s="27">
        <v>8496</v>
      </c>
      <c r="AA25" s="34">
        <v>274</v>
      </c>
      <c r="AB25" s="34">
        <v>203</v>
      </c>
      <c r="AC25" s="34">
        <v>49</v>
      </c>
      <c r="AD25" s="34">
        <v>63</v>
      </c>
      <c r="AE25" s="34">
        <v>49</v>
      </c>
      <c r="AF25" s="34">
        <v>18</v>
      </c>
      <c r="AG25" s="34">
        <v>8</v>
      </c>
      <c r="AH25" s="34">
        <v>404</v>
      </c>
      <c r="AI25" s="34">
        <v>260</v>
      </c>
      <c r="AJ25" s="36">
        <v>14494</v>
      </c>
      <c r="AK25" s="36">
        <v>8756</v>
      </c>
      <c r="AL25" s="38">
        <v>23250</v>
      </c>
    </row>
    <row r="26" spans="3:38" ht="14.45" customHeight="1" thickBot="1" x14ac:dyDescent="0.4">
      <c r="C26" s="24"/>
      <c r="D26" s="26"/>
      <c r="E26" s="28">
        <v>761</v>
      </c>
      <c r="F26" s="28">
        <v>637</v>
      </c>
      <c r="G26" s="28">
        <v>2926</v>
      </c>
      <c r="H26" s="28">
        <v>2003</v>
      </c>
      <c r="I26" s="28">
        <v>860</v>
      </c>
      <c r="J26" s="28">
        <v>821</v>
      </c>
      <c r="K26" s="28">
        <v>1391</v>
      </c>
      <c r="L26" s="28">
        <v>1285</v>
      </c>
      <c r="M26" s="28">
        <v>705</v>
      </c>
      <c r="N26" s="28">
        <v>677</v>
      </c>
      <c r="O26" s="28">
        <v>3755</v>
      </c>
      <c r="P26" s="28">
        <v>1943</v>
      </c>
      <c r="Q26" s="28">
        <v>2977</v>
      </c>
      <c r="R26" s="28">
        <v>281</v>
      </c>
      <c r="S26" s="28">
        <v>162</v>
      </c>
      <c r="T26" s="28">
        <v>67</v>
      </c>
      <c r="U26" s="28">
        <v>474</v>
      </c>
      <c r="V26" s="28">
        <v>761</v>
      </c>
      <c r="W26" s="28">
        <v>99</v>
      </c>
      <c r="X26" s="28">
        <v>21</v>
      </c>
      <c r="Y26" s="28">
        <v>14090</v>
      </c>
      <c r="Z26" s="28">
        <v>8496</v>
      </c>
      <c r="AA26" s="35">
        <v>274</v>
      </c>
      <c r="AB26" s="35">
        <v>203</v>
      </c>
      <c r="AC26" s="35">
        <v>49</v>
      </c>
      <c r="AD26" s="35">
        <v>63</v>
      </c>
      <c r="AE26" s="35">
        <v>49</v>
      </c>
      <c r="AF26" s="35">
        <v>18</v>
      </c>
      <c r="AG26" s="35">
        <v>8</v>
      </c>
      <c r="AH26" s="35">
        <v>404</v>
      </c>
      <c r="AI26" s="35">
        <v>260</v>
      </c>
      <c r="AJ26" s="37">
        <v>14494</v>
      </c>
      <c r="AK26" s="37">
        <v>8756</v>
      </c>
      <c r="AL26" s="39">
        <v>23250</v>
      </c>
    </row>
    <row r="27" spans="3:38" x14ac:dyDescent="0.35">
      <c r="H27" s="1" t="s">
        <v>0</v>
      </c>
    </row>
  </sheetData>
  <mergeCells count="63">
    <mergeCell ref="AJ25:AJ26"/>
    <mergeCell ref="AK25:AK26"/>
    <mergeCell ref="AL25:AL26"/>
    <mergeCell ref="AE25:AE26"/>
    <mergeCell ref="AF25:AF26"/>
    <mergeCell ref="AG25:AG26"/>
    <mergeCell ref="AH25:AH26"/>
    <mergeCell ref="AI25:AI26"/>
    <mergeCell ref="Z25:Z26"/>
    <mergeCell ref="AA25:AA26"/>
    <mergeCell ref="AB25:AB26"/>
    <mergeCell ref="AC25:AC26"/>
    <mergeCell ref="AD25:AD26"/>
    <mergeCell ref="U25:U26"/>
    <mergeCell ref="V25:V26"/>
    <mergeCell ref="W25:W26"/>
    <mergeCell ref="X25:X26"/>
    <mergeCell ref="Y25:Y26"/>
    <mergeCell ref="P25:P26"/>
    <mergeCell ref="Q25:Q26"/>
    <mergeCell ref="R25:R26"/>
    <mergeCell ref="S25:S26"/>
    <mergeCell ref="T25:T26"/>
    <mergeCell ref="K25:K26"/>
    <mergeCell ref="L25:L26"/>
    <mergeCell ref="M25:M26"/>
    <mergeCell ref="N25:N26"/>
    <mergeCell ref="O25:O26"/>
    <mergeCell ref="F25:F26"/>
    <mergeCell ref="G25:G26"/>
    <mergeCell ref="H25:H26"/>
    <mergeCell ref="I25:I26"/>
    <mergeCell ref="J25:J26"/>
    <mergeCell ref="C24:C26"/>
    <mergeCell ref="D25:D26"/>
    <mergeCell ref="E25:E26"/>
    <mergeCell ref="C22:C23"/>
    <mergeCell ref="W7:X7"/>
    <mergeCell ref="C20:C21"/>
    <mergeCell ref="C9:C11"/>
    <mergeCell ref="C12:C14"/>
    <mergeCell ref="C15:C17"/>
    <mergeCell ref="U7:V7"/>
    <mergeCell ref="C6:C8"/>
    <mergeCell ref="D6:D8"/>
    <mergeCell ref="E6:Z6"/>
    <mergeCell ref="C18:C19"/>
    <mergeCell ref="Q7:R7"/>
    <mergeCell ref="S7:T7"/>
    <mergeCell ref="AL6:AL8"/>
    <mergeCell ref="E7:F7"/>
    <mergeCell ref="G7:H7"/>
    <mergeCell ref="I7:J7"/>
    <mergeCell ref="K7:L7"/>
    <mergeCell ref="O7:P7"/>
    <mergeCell ref="M7:N7"/>
    <mergeCell ref="AD7:AE7"/>
    <mergeCell ref="AH7:AI7"/>
    <mergeCell ref="AA7:AB7"/>
    <mergeCell ref="AA6:AI6"/>
    <mergeCell ref="AJ6:AK7"/>
    <mergeCell ref="AF7:AG7"/>
    <mergeCell ref="Y7:Z7"/>
  </mergeCells>
  <pageMargins left="0.7" right="0.7" top="0.75" bottom="0.75" header="0.3" footer="0.3"/>
  <pageSetup scale="3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83DF2E6634443A349C17868A69B47" ma:contentTypeVersion="2" ma:contentTypeDescription="Create a new document." ma:contentTypeScope="" ma:versionID="75be40817d16b9a669dd65bc569c5e8e">
  <xsd:schema xmlns:xsd="http://www.w3.org/2001/XMLSchema" xmlns:xs="http://www.w3.org/2001/XMLSchema" xmlns:p="http://schemas.microsoft.com/office/2006/metadata/properties" xmlns:ns1="http://schemas.microsoft.com/sharepoint/v3" xmlns:ns2="39fd7eea-bd78-4e0b-bb05-937733995018" targetNamespace="http://schemas.microsoft.com/office/2006/metadata/properties" ma:root="true" ma:fieldsID="3f855aa50b178639402115d648588c2e" ns1:_="" ns2:_="">
    <xsd:import namespace="http://schemas.microsoft.com/sharepoint/v3"/>
    <xsd:import namespace="39fd7eea-bd78-4e0b-bb05-937733995018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d7eea-bd78-4e0b-bb05-9377339950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E56E67-AE4A-4427-80E9-A59BD92B8703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39fd7eea-bd78-4e0b-bb05-937733995018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1E84AAD-CC03-45A0-87E3-8B862BD774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fd7eea-bd78-4e0b-bb05-9377339950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A85474-FC57-4941-A46E-0C38B738E8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تصنيف الطلبة حسب الكلية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Hajar Alabbad</dc:creator>
  <cp:lastModifiedBy>محمد المنيفي</cp:lastModifiedBy>
  <dcterms:created xsi:type="dcterms:W3CDTF">2016-10-31T08:11:49Z</dcterms:created>
  <dcterms:modified xsi:type="dcterms:W3CDTF">2020-05-04T00:40:01Z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0x01010034A83DF2E6634443A349C17868A69B47</vt:lpwstr>
  </property>
</Properties>
</file>