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m20\Desktop\البيانات المفتحة\E\"/>
    </mc:Choice>
  </mc:AlternateContent>
  <bookViews>
    <workbookView xWindow="0" yWindow="0" windowWidth="20520" windowHeight="11228"/>
  </bookViews>
  <sheets>
    <sheet name="التصنيف حسب الفرع" sheetId="1" r:id="rId1"/>
  </sheets>
  <calcPr calcId="162913"/>
</workbook>
</file>

<file path=xl/calcChain.xml><?xml version="1.0" encoding="utf-8"?>
<calcChain xmlns="http://schemas.openxmlformats.org/spreadsheetml/2006/main">
  <c r="AH23" i="1" l="1"/>
  <c r="AG23" i="1"/>
  <c r="Z23" i="1"/>
  <c r="Y23" i="1"/>
  <c r="AI23" i="1" l="1"/>
  <c r="AH22" i="1"/>
  <c r="AG22" i="1"/>
  <c r="Z22" i="1"/>
  <c r="Y22" i="1"/>
  <c r="AH21" i="1"/>
  <c r="AG21" i="1"/>
  <c r="Z21" i="1"/>
  <c r="Y21" i="1"/>
  <c r="AH20" i="1"/>
  <c r="AG20" i="1"/>
  <c r="Z20" i="1"/>
  <c r="Y20" i="1"/>
  <c r="AH19" i="1"/>
  <c r="AG19" i="1"/>
  <c r="Z19" i="1"/>
  <c r="Y19" i="1"/>
  <c r="AI21" i="1" l="1"/>
  <c r="AI22" i="1"/>
  <c r="AI20" i="1"/>
  <c r="AI19" i="1"/>
  <c r="AG18" i="1"/>
  <c r="AH18" i="1" l="1"/>
  <c r="Z18" i="1"/>
  <c r="Y18" i="1"/>
  <c r="AH17" i="1"/>
  <c r="AG17" i="1"/>
  <c r="Z17" i="1"/>
  <c r="Y17" i="1"/>
  <c r="AH16" i="1"/>
  <c r="AG16" i="1"/>
  <c r="Z16" i="1"/>
  <c r="Y16" i="1"/>
  <c r="AH15" i="1"/>
  <c r="AG15" i="1"/>
  <c r="Z15" i="1"/>
  <c r="Y15" i="1"/>
  <c r="AH14" i="1"/>
  <c r="AG14" i="1"/>
  <c r="Z14" i="1"/>
  <c r="Y14" i="1"/>
  <c r="AH13" i="1"/>
  <c r="AG13" i="1"/>
  <c r="Z13" i="1"/>
  <c r="Y13" i="1"/>
  <c r="AH12" i="1"/>
  <c r="AG12" i="1"/>
  <c r="Z12" i="1"/>
  <c r="Y12" i="1"/>
  <c r="AH11" i="1"/>
  <c r="AG11" i="1"/>
  <c r="Z11" i="1"/>
  <c r="Y11" i="1"/>
  <c r="AH10" i="1"/>
  <c r="AG10" i="1"/>
  <c r="Z10" i="1"/>
  <c r="Y10" i="1"/>
  <c r="AH9" i="1"/>
  <c r="AG9" i="1"/>
  <c r="Z9" i="1"/>
  <c r="Y9" i="1"/>
  <c r="AI10" i="1" l="1"/>
  <c r="AI15" i="1"/>
  <c r="AI14" i="1"/>
  <c r="AI16" i="1"/>
  <c r="AI12" i="1"/>
  <c r="AI9" i="1"/>
  <c r="AI13" i="1"/>
  <c r="AI11" i="1"/>
  <c r="AI17" i="1"/>
  <c r="AI18" i="1"/>
</calcChain>
</file>

<file path=xl/sharedStrings.xml><?xml version="1.0" encoding="utf-8"?>
<sst xmlns="http://schemas.openxmlformats.org/spreadsheetml/2006/main" count="92" uniqueCount="25">
  <si>
    <t xml:space="preserve"> المصدر : الجامعة السعودية الإلكترونية</t>
  </si>
  <si>
    <t>-</t>
  </si>
  <si>
    <t>_</t>
  </si>
  <si>
    <t>years</t>
  </si>
  <si>
    <t>semester</t>
  </si>
  <si>
    <t xml:space="preserve">First </t>
  </si>
  <si>
    <t xml:space="preserve">Second </t>
  </si>
  <si>
    <t>Summer</t>
  </si>
  <si>
    <t>Master</t>
  </si>
  <si>
    <t xml:space="preserve">Bachelor </t>
  </si>
  <si>
    <t>Riyadh</t>
  </si>
  <si>
    <t>Qassim</t>
  </si>
  <si>
    <t>Dammam</t>
  </si>
  <si>
    <t>Alahsa</t>
  </si>
  <si>
    <t>Jeddah</t>
  </si>
  <si>
    <t>Taif</t>
  </si>
  <si>
    <t>Almadina</t>
  </si>
  <si>
    <t>Aljouf</t>
  </si>
  <si>
    <t>Tabouk</t>
  </si>
  <si>
    <t>Abha</t>
  </si>
  <si>
    <t>Jazan</t>
  </si>
  <si>
    <t>Total</t>
  </si>
  <si>
    <t>Total of students in all branches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</si>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</sst>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3899D"/>
        <bgColor indexed="64"/>
      </patternFill>
    </fill>
    <fill>
      <patternFill patternType="solid">
        <fgColor rgb="FF634B7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215967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11" borderId="2" xfId="0" applyFont="1" applyFill="1" applyBorder="1" applyAlignment="1">
      <alignment horizontal="center" vertical="center" wrapText="1" readingOrder="2"/>
    </xf>
    <xf numFmtId="0" fontId="5" fillId="7" borderId="2" xfId="0" applyFont="1" applyFill="1" applyBorder="1" applyAlignment="1">
      <alignment horizontal="center" vertical="center" wrapText="1" readingOrder="2"/>
    </xf>
    <xf numFmtId="0" fontId="5" fillId="8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0" fillId="3" borderId="8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2" fillId="10" borderId="3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4" fillId="11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horizontal="center" vertical="center" wrapText="1" readingOrder="1"/>
    </xf>
    <xf numFmtId="0" fontId="3" fillId="9" borderId="5" xfId="0" applyFont="1" applyFill="1" applyBorder="1" applyAlignment="1">
      <alignment horizontal="center" vertical="center" wrapText="1" readingOrder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 readingOrder="2"/>
    </xf>
    <xf numFmtId="0" fontId="4" fillId="6" borderId="2" xfId="0" applyFont="1" applyFill="1" applyBorder="1" applyAlignment="1">
      <alignment horizontal="center" vertical="center" wrapText="1" readingOrder="2"/>
    </xf>
    <xf numFmtId="0" fontId="6" fillId="6" borderId="4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 vertical="center" wrapText="1" readingOrder="1"/>
    </xf>
    <xf numFmtId="0" fontId="0" fillId="9" borderId="5" xfId="0" applyFill="1" applyBorder="1" applyAlignment="1">
      <alignment horizontal="center" vertical="center" wrapText="1" readingOrder="1"/>
    </xf>
    <xf numFmtId="0" fontId="3" fillId="9" borderId="5" xfId="0" applyFont="1" applyFill="1" applyBorder="1" applyAlignment="1">
      <alignment horizontal="center" vertical="center" wrapText="1" readingOrder="2"/>
    </xf>
    <xf numFmtId="0" fontId="3" fillId="9" borderId="6" xfId="0" applyFont="1" applyFill="1" applyBorder="1" applyAlignment="1">
      <alignment horizontal="center" vertical="center" wrapText="1" readingOrder="2"/>
    </xf>
    <xf numFmtId="0" fontId="3" fillId="9" borderId="8" xfId="0" applyFont="1" applyFill="1" applyBorder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ملاحظة" xfId="1" builtinId="10"/>
  </cellStyles>
  <dxfs count="0"/>
  <tableStyles count="0" defaultTableStyle="TableStyleMedium2" defaultPivotStyle="PivotStyleLight16"/>
  <colors>
    <mruColors>
      <color rgb="FF215967"/>
      <color rgb="FFB94441"/>
      <color rgb="FF403151"/>
      <color rgb="FFE4DFEC"/>
      <color rgb="FFF1D8D7"/>
      <color rgb="FFEAC5C4"/>
      <color rgb="FFE2ADAC"/>
      <color rgb="FFCE7674"/>
      <color rgb="FF634B7D"/>
      <color rgb="FFF67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AI28"/>
  <sheetViews>
    <sheetView tabSelected="1" zoomScale="80" zoomScaleNormal="80" workbookViewId="0">
      <selection activeCell="AI6" sqref="AI6:AI8"/>
    </sheetView>
  </sheetViews>
  <sheetFormatPr defaultColWidth="9.1328125" defaultRowHeight="12.75" x14ac:dyDescent="0.35"/>
  <cols>
    <col min="1" max="1" width="9.1328125" style="1" customWidth="1"/>
    <col min="2" max="2" width="1.33203125" style="1" customWidth="1"/>
    <col min="3" max="3" width="8.53125" style="1" customWidth="1"/>
    <col min="4" max="4" width="25.33203125" style="1" customWidth="1"/>
    <col min="5" max="14" width="9.1328125" style="1"/>
    <col min="15" max="15" width="14" style="1" customWidth="1"/>
    <col min="16" max="17" width="9.1328125" style="1"/>
    <col min="18" max="18" width="12.86328125" style="1" customWidth="1"/>
    <col min="19" max="19" width="8.86328125" style="1" customWidth="1"/>
    <col min="20" max="20" width="14.86328125" style="1" customWidth="1"/>
    <col min="21" max="34" width="9.1328125" style="1"/>
    <col min="35" max="35" width="20.53125" style="1" customWidth="1"/>
    <col min="36" max="16384" width="9.1328125" style="1"/>
  </cols>
  <sheetData>
    <row r="3" spans="3:35" ht="49.5" customHeight="1" x14ac:dyDescent="0.35">
      <c r="N3" s="3"/>
    </row>
    <row r="5" spans="3:35" ht="13.15" thickBot="1" x14ac:dyDescent="0.4"/>
    <row r="6" spans="3:35" ht="39" customHeight="1" thickBot="1" x14ac:dyDescent="0.4">
      <c r="C6" s="29" t="s">
        <v>3</v>
      </c>
      <c r="D6" s="30" t="s">
        <v>4</v>
      </c>
      <c r="E6" s="32" t="s">
        <v>9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26" t="s">
        <v>8</v>
      </c>
      <c r="AB6" s="26"/>
      <c r="AC6" s="26"/>
      <c r="AD6" s="26"/>
      <c r="AE6" s="26"/>
      <c r="AF6" s="26"/>
      <c r="AG6" s="26"/>
      <c r="AH6" s="26"/>
      <c r="AI6" s="22" t="s">
        <v>22</v>
      </c>
    </row>
    <row r="7" spans="3:35" ht="33.75" customHeight="1" thickBot="1" x14ac:dyDescent="0.4">
      <c r="C7" s="29"/>
      <c r="D7" s="31"/>
      <c r="E7" s="24" t="s">
        <v>10</v>
      </c>
      <c r="F7" s="24"/>
      <c r="G7" s="24" t="s">
        <v>11</v>
      </c>
      <c r="H7" s="24"/>
      <c r="I7" s="24" t="s">
        <v>12</v>
      </c>
      <c r="J7" s="24"/>
      <c r="K7" s="16" t="s">
        <v>13</v>
      </c>
      <c r="L7" s="16"/>
      <c r="M7" s="24" t="s">
        <v>14</v>
      </c>
      <c r="N7" s="24"/>
      <c r="O7" s="5" t="s">
        <v>15</v>
      </c>
      <c r="P7" s="16" t="s">
        <v>16</v>
      </c>
      <c r="Q7" s="16"/>
      <c r="R7" s="16" t="s">
        <v>17</v>
      </c>
      <c r="S7" s="16"/>
      <c r="T7" s="5" t="s">
        <v>18</v>
      </c>
      <c r="U7" s="16" t="s">
        <v>19</v>
      </c>
      <c r="V7" s="16"/>
      <c r="W7" s="16" t="s">
        <v>20</v>
      </c>
      <c r="X7" s="16"/>
      <c r="Y7" s="16" t="s">
        <v>21</v>
      </c>
      <c r="Z7" s="16"/>
      <c r="AA7" s="25" t="s">
        <v>10</v>
      </c>
      <c r="AB7" s="25"/>
      <c r="AC7" s="25" t="s">
        <v>12</v>
      </c>
      <c r="AD7" s="25"/>
      <c r="AE7" s="25" t="s">
        <v>14</v>
      </c>
      <c r="AF7" s="25"/>
      <c r="AG7" s="25" t="s">
        <v>21</v>
      </c>
      <c r="AH7" s="25"/>
      <c r="AI7" s="23"/>
    </row>
    <row r="8" spans="3:35" ht="21" customHeight="1" thickBot="1" x14ac:dyDescent="0.4">
      <c r="C8" s="29"/>
      <c r="D8" s="31"/>
      <c r="E8" s="6" t="s">
        <v>23</v>
      </c>
      <c r="F8" s="6" t="s">
        <v>24</v>
      </c>
      <c r="G8" s="6" t="s">
        <v>23</v>
      </c>
      <c r="H8" s="6" t="s">
        <v>24</v>
      </c>
      <c r="I8" s="6" t="s">
        <v>23</v>
      </c>
      <c r="J8" s="6" t="s">
        <v>24</v>
      </c>
      <c r="K8" s="6" t="s">
        <v>23</v>
      </c>
      <c r="L8" s="6" t="s">
        <v>24</v>
      </c>
      <c r="M8" s="6" t="s">
        <v>23</v>
      </c>
      <c r="N8" s="6" t="s">
        <v>24</v>
      </c>
      <c r="O8" s="6" t="s">
        <v>23</v>
      </c>
      <c r="P8" s="6" t="s">
        <v>23</v>
      </c>
      <c r="Q8" s="6" t="s">
        <v>24</v>
      </c>
      <c r="R8" s="6" t="s">
        <v>23</v>
      </c>
      <c r="S8" s="6" t="s">
        <v>24</v>
      </c>
      <c r="T8" s="6" t="s">
        <v>23</v>
      </c>
      <c r="U8" s="6" t="s">
        <v>23</v>
      </c>
      <c r="V8" s="6" t="s">
        <v>24</v>
      </c>
      <c r="W8" s="6" t="s">
        <v>23</v>
      </c>
      <c r="X8" s="6" t="s">
        <v>24</v>
      </c>
      <c r="Y8" s="6" t="s">
        <v>23</v>
      </c>
      <c r="Z8" s="6" t="s">
        <v>24</v>
      </c>
      <c r="AA8" s="7" t="s">
        <v>23</v>
      </c>
      <c r="AB8" s="7" t="s">
        <v>24</v>
      </c>
      <c r="AC8" s="7" t="s">
        <v>23</v>
      </c>
      <c r="AD8" s="7" t="s">
        <v>24</v>
      </c>
      <c r="AE8" s="7" t="s">
        <v>23</v>
      </c>
      <c r="AF8" s="7" t="s">
        <v>24</v>
      </c>
      <c r="AG8" s="7" t="s">
        <v>23</v>
      </c>
      <c r="AH8" s="7" t="s">
        <v>24</v>
      </c>
      <c r="AI8" s="23"/>
    </row>
    <row r="9" spans="3:35" ht="36" customHeight="1" thickBot="1" x14ac:dyDescent="0.4">
      <c r="C9" s="19">
        <v>2013</v>
      </c>
      <c r="D9" s="10" t="s">
        <v>5</v>
      </c>
      <c r="E9" s="8">
        <v>1466</v>
      </c>
      <c r="F9" s="8">
        <v>1086</v>
      </c>
      <c r="G9" s="8">
        <v>91</v>
      </c>
      <c r="H9" s="8">
        <v>0</v>
      </c>
      <c r="I9" s="8">
        <v>1047</v>
      </c>
      <c r="J9" s="8">
        <v>911</v>
      </c>
      <c r="K9" s="8">
        <v>0</v>
      </c>
      <c r="L9" s="8">
        <v>0</v>
      </c>
      <c r="M9" s="8">
        <v>857</v>
      </c>
      <c r="N9" s="8">
        <v>703</v>
      </c>
      <c r="O9" s="8">
        <v>0</v>
      </c>
      <c r="P9" s="8">
        <v>416</v>
      </c>
      <c r="Q9" s="8">
        <v>497</v>
      </c>
      <c r="R9" s="8">
        <v>53</v>
      </c>
      <c r="S9" s="8" t="s">
        <v>1</v>
      </c>
      <c r="T9" s="8">
        <v>0</v>
      </c>
      <c r="U9" s="8">
        <v>215</v>
      </c>
      <c r="V9" s="8">
        <v>65</v>
      </c>
      <c r="W9" s="8">
        <v>0</v>
      </c>
      <c r="X9" s="8">
        <v>0</v>
      </c>
      <c r="Y9" s="8">
        <f t="shared" ref="Y9:Y18" si="0">E9+G9+I9+M9+O9+P9+R9+T9+U9+K9+W9</f>
        <v>4145</v>
      </c>
      <c r="Z9" s="8">
        <f t="shared" ref="Z9:Z18" si="1">F9+J9+N9+Q9+V9+L9+X9+H9</f>
        <v>3262</v>
      </c>
      <c r="AA9" s="9">
        <v>137</v>
      </c>
      <c r="AB9" s="9">
        <v>38</v>
      </c>
      <c r="AC9" s="9">
        <v>72</v>
      </c>
      <c r="AD9" s="9">
        <v>29</v>
      </c>
      <c r="AE9" s="9">
        <v>57</v>
      </c>
      <c r="AF9" s="9">
        <v>18</v>
      </c>
      <c r="AG9" s="9">
        <f>AA9+AC9+AE9</f>
        <v>266</v>
      </c>
      <c r="AH9" s="9">
        <f>AB9+AD9+AF9</f>
        <v>85</v>
      </c>
      <c r="AI9" s="11">
        <f>Y9+Z9+AG9+AH9</f>
        <v>7758</v>
      </c>
    </row>
    <row r="10" spans="3:35" ht="33" customHeight="1" thickBot="1" x14ac:dyDescent="0.4">
      <c r="C10" s="19"/>
      <c r="D10" s="10" t="s">
        <v>6</v>
      </c>
      <c r="E10" s="8">
        <v>623</v>
      </c>
      <c r="F10" s="8">
        <v>610</v>
      </c>
      <c r="G10" s="8">
        <v>34</v>
      </c>
      <c r="H10" s="8">
        <v>0</v>
      </c>
      <c r="I10" s="8">
        <v>563</v>
      </c>
      <c r="J10" s="8">
        <v>568</v>
      </c>
      <c r="K10" s="8">
        <v>0</v>
      </c>
      <c r="L10" s="8">
        <v>0</v>
      </c>
      <c r="M10" s="8">
        <v>389</v>
      </c>
      <c r="N10" s="8">
        <v>377</v>
      </c>
      <c r="O10" s="8">
        <v>0</v>
      </c>
      <c r="P10" s="8">
        <v>147</v>
      </c>
      <c r="Q10" s="8">
        <v>256</v>
      </c>
      <c r="R10" s="8">
        <v>9</v>
      </c>
      <c r="S10" s="8" t="s">
        <v>2</v>
      </c>
      <c r="T10" s="8">
        <v>0</v>
      </c>
      <c r="U10" s="8">
        <v>80</v>
      </c>
      <c r="V10" s="8">
        <v>40</v>
      </c>
      <c r="W10" s="8">
        <v>0</v>
      </c>
      <c r="X10" s="8">
        <v>0</v>
      </c>
      <c r="Y10" s="8">
        <f t="shared" si="0"/>
        <v>1845</v>
      </c>
      <c r="Z10" s="8">
        <f t="shared" si="1"/>
        <v>1851</v>
      </c>
      <c r="AA10" s="9">
        <v>72</v>
      </c>
      <c r="AB10" s="9">
        <v>21</v>
      </c>
      <c r="AC10" s="9">
        <v>41</v>
      </c>
      <c r="AD10" s="9">
        <v>26</v>
      </c>
      <c r="AE10" s="9">
        <v>32</v>
      </c>
      <c r="AF10" s="9">
        <v>11</v>
      </c>
      <c r="AG10" s="9">
        <f>AA10+AC10+AE10</f>
        <v>145</v>
      </c>
      <c r="AH10" s="9">
        <f>AB10+AD10+AF10</f>
        <v>58</v>
      </c>
      <c r="AI10" s="11">
        <f>Y10+Z10+AG10+AH10</f>
        <v>3899</v>
      </c>
    </row>
    <row r="11" spans="3:35" ht="27.75" customHeight="1" thickBot="1" x14ac:dyDescent="0.4">
      <c r="C11" s="19"/>
      <c r="D11" s="10" t="s">
        <v>7</v>
      </c>
      <c r="E11" s="8">
        <v>624</v>
      </c>
      <c r="F11" s="8">
        <v>554</v>
      </c>
      <c r="G11" s="8">
        <v>20</v>
      </c>
      <c r="H11" s="8">
        <v>0</v>
      </c>
      <c r="I11" s="8">
        <v>536</v>
      </c>
      <c r="J11" s="8">
        <v>495</v>
      </c>
      <c r="K11" s="8">
        <v>0</v>
      </c>
      <c r="L11" s="8">
        <v>0</v>
      </c>
      <c r="M11" s="8">
        <v>370</v>
      </c>
      <c r="N11" s="8">
        <v>346</v>
      </c>
      <c r="O11" s="8">
        <v>0</v>
      </c>
      <c r="P11" s="8">
        <v>141</v>
      </c>
      <c r="Q11" s="8">
        <v>198</v>
      </c>
      <c r="R11" s="8">
        <v>8</v>
      </c>
      <c r="S11" s="8" t="s">
        <v>2</v>
      </c>
      <c r="T11" s="8">
        <v>0</v>
      </c>
      <c r="U11" s="8">
        <v>75</v>
      </c>
      <c r="V11" s="8">
        <v>33</v>
      </c>
      <c r="W11" s="8">
        <v>0</v>
      </c>
      <c r="X11" s="8">
        <v>0</v>
      </c>
      <c r="Y11" s="8">
        <f t="shared" si="0"/>
        <v>1774</v>
      </c>
      <c r="Z11" s="8">
        <f t="shared" si="1"/>
        <v>1626</v>
      </c>
      <c r="AA11" s="9">
        <v>70</v>
      </c>
      <c r="AB11" s="9">
        <v>21</v>
      </c>
      <c r="AC11" s="9">
        <v>41</v>
      </c>
      <c r="AD11" s="9">
        <v>26</v>
      </c>
      <c r="AE11" s="9">
        <v>32</v>
      </c>
      <c r="AF11" s="9">
        <v>11</v>
      </c>
      <c r="AG11" s="9">
        <f t="shared" ref="AG11:AH18" si="2">AA11+AC11+AE11</f>
        <v>143</v>
      </c>
      <c r="AH11" s="9">
        <f t="shared" si="2"/>
        <v>58</v>
      </c>
      <c r="AI11" s="11">
        <f t="shared" ref="AI11:AI18" si="3">Y11+Z11+AG11+AH11</f>
        <v>3601</v>
      </c>
    </row>
    <row r="12" spans="3:35" s="2" customFormat="1" ht="28.5" customHeight="1" thickBot="1" x14ac:dyDescent="0.4">
      <c r="C12" s="19">
        <v>2014</v>
      </c>
      <c r="D12" s="10" t="s">
        <v>5</v>
      </c>
      <c r="E12" s="8">
        <v>2056</v>
      </c>
      <c r="F12" s="8">
        <v>1181</v>
      </c>
      <c r="G12" s="8">
        <v>127</v>
      </c>
      <c r="H12" s="8">
        <v>0</v>
      </c>
      <c r="I12" s="8">
        <v>1526</v>
      </c>
      <c r="J12" s="8">
        <v>1401</v>
      </c>
      <c r="K12" s="8">
        <v>0</v>
      </c>
      <c r="L12" s="8">
        <v>0</v>
      </c>
      <c r="M12" s="8">
        <v>842</v>
      </c>
      <c r="N12" s="8">
        <v>626</v>
      </c>
      <c r="O12" s="8">
        <v>55</v>
      </c>
      <c r="P12" s="8">
        <v>315</v>
      </c>
      <c r="Q12" s="8">
        <v>386</v>
      </c>
      <c r="R12" s="8">
        <v>33</v>
      </c>
      <c r="S12" s="8" t="s">
        <v>2</v>
      </c>
      <c r="T12" s="8">
        <v>59</v>
      </c>
      <c r="U12" s="8">
        <v>353</v>
      </c>
      <c r="V12" s="8">
        <v>113</v>
      </c>
      <c r="W12" s="8">
        <v>48</v>
      </c>
      <c r="X12" s="8">
        <v>0</v>
      </c>
      <c r="Y12" s="8">
        <f t="shared" si="0"/>
        <v>5414</v>
      </c>
      <c r="Z12" s="8">
        <f t="shared" si="1"/>
        <v>3707</v>
      </c>
      <c r="AA12" s="9">
        <v>126</v>
      </c>
      <c r="AB12" s="9">
        <v>36</v>
      </c>
      <c r="AC12" s="9">
        <v>73</v>
      </c>
      <c r="AD12" s="9">
        <v>48</v>
      </c>
      <c r="AE12" s="9">
        <v>57</v>
      </c>
      <c r="AF12" s="9">
        <v>17</v>
      </c>
      <c r="AG12" s="9">
        <f t="shared" si="2"/>
        <v>256</v>
      </c>
      <c r="AH12" s="9">
        <f t="shared" si="2"/>
        <v>101</v>
      </c>
      <c r="AI12" s="11">
        <f t="shared" si="3"/>
        <v>9478</v>
      </c>
    </row>
    <row r="13" spans="3:35" ht="32.25" customHeight="1" thickBot="1" x14ac:dyDescent="0.4">
      <c r="C13" s="19"/>
      <c r="D13" s="10" t="s">
        <v>6</v>
      </c>
      <c r="E13" s="8">
        <v>1462</v>
      </c>
      <c r="F13" s="8">
        <v>789</v>
      </c>
      <c r="G13" s="8">
        <v>126</v>
      </c>
      <c r="H13" s="8">
        <v>0</v>
      </c>
      <c r="I13" s="8">
        <v>1192</v>
      </c>
      <c r="J13" s="8">
        <v>911</v>
      </c>
      <c r="K13" s="8">
        <v>0</v>
      </c>
      <c r="L13" s="8">
        <v>0</v>
      </c>
      <c r="M13" s="8">
        <v>653</v>
      </c>
      <c r="N13" s="8">
        <v>444</v>
      </c>
      <c r="O13" s="8">
        <v>32</v>
      </c>
      <c r="P13" s="8">
        <v>175</v>
      </c>
      <c r="Q13" s="8">
        <v>244</v>
      </c>
      <c r="R13" s="8">
        <v>15</v>
      </c>
      <c r="S13" s="8" t="s">
        <v>1</v>
      </c>
      <c r="T13" s="8">
        <v>24</v>
      </c>
      <c r="U13" s="8">
        <v>254</v>
      </c>
      <c r="V13" s="8">
        <v>87</v>
      </c>
      <c r="W13" s="8">
        <v>29</v>
      </c>
      <c r="X13" s="8">
        <v>0</v>
      </c>
      <c r="Y13" s="8">
        <f t="shared" si="0"/>
        <v>3962</v>
      </c>
      <c r="Z13" s="8">
        <f t="shared" si="1"/>
        <v>2475</v>
      </c>
      <c r="AA13" s="9">
        <v>120</v>
      </c>
      <c r="AB13" s="9">
        <v>31</v>
      </c>
      <c r="AC13" s="9">
        <v>71</v>
      </c>
      <c r="AD13" s="9">
        <v>44</v>
      </c>
      <c r="AE13" s="9">
        <v>52</v>
      </c>
      <c r="AF13" s="9">
        <v>10</v>
      </c>
      <c r="AG13" s="9">
        <f t="shared" si="2"/>
        <v>243</v>
      </c>
      <c r="AH13" s="9">
        <f t="shared" si="2"/>
        <v>85</v>
      </c>
      <c r="AI13" s="11">
        <f t="shared" si="3"/>
        <v>6765</v>
      </c>
    </row>
    <row r="14" spans="3:35" ht="29.25" customHeight="1" thickBot="1" x14ac:dyDescent="0.4">
      <c r="C14" s="19"/>
      <c r="D14" s="10" t="s">
        <v>7</v>
      </c>
      <c r="E14" s="8">
        <v>1352</v>
      </c>
      <c r="F14" s="8">
        <v>754</v>
      </c>
      <c r="G14" s="8">
        <v>114</v>
      </c>
      <c r="H14" s="8">
        <v>0</v>
      </c>
      <c r="I14" s="8">
        <v>1145</v>
      </c>
      <c r="J14" s="8">
        <v>860</v>
      </c>
      <c r="K14" s="8">
        <v>0</v>
      </c>
      <c r="L14" s="8">
        <v>0</v>
      </c>
      <c r="M14" s="8">
        <v>618</v>
      </c>
      <c r="N14" s="8">
        <v>434</v>
      </c>
      <c r="O14" s="8">
        <v>31</v>
      </c>
      <c r="P14" s="8">
        <v>165</v>
      </c>
      <c r="Q14" s="8">
        <v>227</v>
      </c>
      <c r="R14" s="8">
        <v>16</v>
      </c>
      <c r="S14" s="8" t="s">
        <v>1</v>
      </c>
      <c r="T14" s="8">
        <v>21</v>
      </c>
      <c r="U14" s="8">
        <v>252</v>
      </c>
      <c r="V14" s="8">
        <v>75</v>
      </c>
      <c r="W14" s="8">
        <v>22</v>
      </c>
      <c r="X14" s="8">
        <v>0</v>
      </c>
      <c r="Y14" s="8">
        <f t="shared" si="0"/>
        <v>3736</v>
      </c>
      <c r="Z14" s="8">
        <f t="shared" si="1"/>
        <v>2350</v>
      </c>
      <c r="AA14" s="9">
        <v>120</v>
      </c>
      <c r="AB14" s="9">
        <v>31</v>
      </c>
      <c r="AC14" s="9">
        <v>71</v>
      </c>
      <c r="AD14" s="9">
        <v>44</v>
      </c>
      <c r="AE14" s="9">
        <v>52</v>
      </c>
      <c r="AF14" s="9">
        <v>10</v>
      </c>
      <c r="AG14" s="9">
        <f t="shared" si="2"/>
        <v>243</v>
      </c>
      <c r="AH14" s="9">
        <f t="shared" si="2"/>
        <v>85</v>
      </c>
      <c r="AI14" s="11">
        <f t="shared" si="3"/>
        <v>6414</v>
      </c>
    </row>
    <row r="15" spans="3:35" ht="26.25" customHeight="1" thickBot="1" x14ac:dyDescent="0.4">
      <c r="C15" s="19">
        <v>2015</v>
      </c>
      <c r="D15" s="10" t="s">
        <v>5</v>
      </c>
      <c r="E15" s="8">
        <v>2538</v>
      </c>
      <c r="F15" s="8">
        <v>1514</v>
      </c>
      <c r="G15" s="8">
        <v>194</v>
      </c>
      <c r="H15" s="8">
        <v>18</v>
      </c>
      <c r="I15" s="8">
        <v>1735</v>
      </c>
      <c r="J15" s="8">
        <v>1352</v>
      </c>
      <c r="K15" s="8">
        <v>171</v>
      </c>
      <c r="L15" s="8">
        <v>85</v>
      </c>
      <c r="M15" s="8">
        <v>965</v>
      </c>
      <c r="N15" s="8">
        <v>707</v>
      </c>
      <c r="O15" s="8">
        <v>99</v>
      </c>
      <c r="P15" s="8">
        <v>327</v>
      </c>
      <c r="Q15" s="8">
        <v>359</v>
      </c>
      <c r="R15" s="8">
        <v>36</v>
      </c>
      <c r="S15" s="8" t="s">
        <v>2</v>
      </c>
      <c r="T15" s="8">
        <v>90</v>
      </c>
      <c r="U15" s="8">
        <v>425</v>
      </c>
      <c r="V15" s="8">
        <v>133</v>
      </c>
      <c r="W15" s="8">
        <v>109</v>
      </c>
      <c r="X15" s="8">
        <v>36</v>
      </c>
      <c r="Y15" s="8">
        <f t="shared" si="0"/>
        <v>6689</v>
      </c>
      <c r="Z15" s="8">
        <f t="shared" si="1"/>
        <v>4204</v>
      </c>
      <c r="AA15" s="9">
        <v>146</v>
      </c>
      <c r="AB15" s="9">
        <v>41</v>
      </c>
      <c r="AC15" s="9">
        <v>80</v>
      </c>
      <c r="AD15" s="9">
        <v>46</v>
      </c>
      <c r="AE15" s="9">
        <v>57</v>
      </c>
      <c r="AF15" s="9">
        <v>7</v>
      </c>
      <c r="AG15" s="9">
        <f t="shared" si="2"/>
        <v>283</v>
      </c>
      <c r="AH15" s="9">
        <f t="shared" si="2"/>
        <v>94</v>
      </c>
      <c r="AI15" s="11">
        <f t="shared" si="3"/>
        <v>11270</v>
      </c>
    </row>
    <row r="16" spans="3:35" ht="25.5" customHeight="1" thickBot="1" x14ac:dyDescent="0.4">
      <c r="C16" s="19"/>
      <c r="D16" s="10" t="s">
        <v>6</v>
      </c>
      <c r="E16" s="8">
        <v>1702</v>
      </c>
      <c r="F16" s="8">
        <v>927</v>
      </c>
      <c r="G16" s="8">
        <v>120</v>
      </c>
      <c r="H16" s="8">
        <v>10</v>
      </c>
      <c r="I16" s="8">
        <v>1278</v>
      </c>
      <c r="J16" s="8">
        <v>935</v>
      </c>
      <c r="K16" s="8">
        <v>62</v>
      </c>
      <c r="L16" s="8">
        <v>40</v>
      </c>
      <c r="M16" s="8">
        <v>702</v>
      </c>
      <c r="N16" s="8">
        <v>467</v>
      </c>
      <c r="O16" s="8">
        <v>48</v>
      </c>
      <c r="P16" s="8">
        <v>161</v>
      </c>
      <c r="Q16" s="8">
        <v>228</v>
      </c>
      <c r="R16" s="8">
        <v>14</v>
      </c>
      <c r="S16" s="8" t="s">
        <v>2</v>
      </c>
      <c r="T16" s="8">
        <v>34</v>
      </c>
      <c r="U16" s="8">
        <v>316</v>
      </c>
      <c r="V16" s="8">
        <v>88</v>
      </c>
      <c r="W16" s="8">
        <v>43</v>
      </c>
      <c r="X16" s="8">
        <v>28</v>
      </c>
      <c r="Y16" s="8">
        <f t="shared" si="0"/>
        <v>4480</v>
      </c>
      <c r="Z16" s="8">
        <f t="shared" si="1"/>
        <v>2723</v>
      </c>
      <c r="AA16" s="9">
        <v>223</v>
      </c>
      <c r="AB16" s="9">
        <v>96</v>
      </c>
      <c r="AC16" s="9">
        <v>99</v>
      </c>
      <c r="AD16" s="9">
        <v>57</v>
      </c>
      <c r="AE16" s="9">
        <v>88</v>
      </c>
      <c r="AF16" s="9">
        <v>18</v>
      </c>
      <c r="AG16" s="9">
        <f t="shared" si="2"/>
        <v>410</v>
      </c>
      <c r="AH16" s="9">
        <f t="shared" si="2"/>
        <v>171</v>
      </c>
      <c r="AI16" s="11">
        <f t="shared" si="3"/>
        <v>7784</v>
      </c>
    </row>
    <row r="17" spans="3:35" ht="29.25" customHeight="1" thickBot="1" x14ac:dyDescent="0.4">
      <c r="C17" s="19"/>
      <c r="D17" s="10" t="s">
        <v>7</v>
      </c>
      <c r="E17" s="8">
        <v>1686</v>
      </c>
      <c r="F17" s="8">
        <v>904</v>
      </c>
      <c r="G17" s="8">
        <v>116</v>
      </c>
      <c r="H17" s="8">
        <v>10</v>
      </c>
      <c r="I17" s="8">
        <v>1275</v>
      </c>
      <c r="J17" s="8">
        <v>902</v>
      </c>
      <c r="K17" s="8">
        <v>45</v>
      </c>
      <c r="L17" s="8">
        <v>34</v>
      </c>
      <c r="M17" s="8">
        <v>692</v>
      </c>
      <c r="N17" s="8">
        <v>452</v>
      </c>
      <c r="O17" s="8">
        <v>45</v>
      </c>
      <c r="P17" s="8">
        <v>159</v>
      </c>
      <c r="Q17" s="8">
        <v>215</v>
      </c>
      <c r="R17" s="8">
        <v>14</v>
      </c>
      <c r="S17" s="8" t="s">
        <v>2</v>
      </c>
      <c r="T17" s="8">
        <v>33</v>
      </c>
      <c r="U17" s="8">
        <v>312</v>
      </c>
      <c r="V17" s="8">
        <v>81</v>
      </c>
      <c r="W17" s="8">
        <v>41</v>
      </c>
      <c r="X17" s="8">
        <v>25</v>
      </c>
      <c r="Y17" s="8">
        <f t="shared" si="0"/>
        <v>4418</v>
      </c>
      <c r="Z17" s="8">
        <f t="shared" si="1"/>
        <v>2623</v>
      </c>
      <c r="AA17" s="9">
        <v>150</v>
      </c>
      <c r="AB17" s="9">
        <v>57</v>
      </c>
      <c r="AC17" s="9">
        <v>66</v>
      </c>
      <c r="AD17" s="9">
        <v>36</v>
      </c>
      <c r="AE17" s="9">
        <v>58</v>
      </c>
      <c r="AF17" s="9">
        <v>7</v>
      </c>
      <c r="AG17" s="9">
        <f t="shared" si="2"/>
        <v>274</v>
      </c>
      <c r="AH17" s="9">
        <f t="shared" si="2"/>
        <v>100</v>
      </c>
      <c r="AI17" s="11">
        <f t="shared" si="3"/>
        <v>7415</v>
      </c>
    </row>
    <row r="18" spans="3:35" ht="30" customHeight="1" thickBot="1" x14ac:dyDescent="0.4">
      <c r="C18" s="19">
        <v>2016</v>
      </c>
      <c r="D18" s="10" t="s">
        <v>5</v>
      </c>
      <c r="E18" s="8">
        <v>3327</v>
      </c>
      <c r="F18" s="8">
        <v>2139</v>
      </c>
      <c r="G18" s="8">
        <v>251</v>
      </c>
      <c r="H18" s="8">
        <v>8</v>
      </c>
      <c r="I18" s="8">
        <v>2471</v>
      </c>
      <c r="J18" s="8">
        <v>1910</v>
      </c>
      <c r="K18" s="8">
        <v>173</v>
      </c>
      <c r="L18" s="8">
        <v>171</v>
      </c>
      <c r="M18" s="8">
        <v>1217</v>
      </c>
      <c r="N18" s="8">
        <v>777</v>
      </c>
      <c r="O18" s="8">
        <v>28</v>
      </c>
      <c r="P18" s="8">
        <v>339</v>
      </c>
      <c r="Q18" s="8">
        <v>417</v>
      </c>
      <c r="R18" s="8">
        <v>10</v>
      </c>
      <c r="S18" s="8" t="s">
        <v>1</v>
      </c>
      <c r="T18" s="8">
        <v>84</v>
      </c>
      <c r="U18" s="8">
        <v>586</v>
      </c>
      <c r="V18" s="8">
        <v>225</v>
      </c>
      <c r="W18" s="8">
        <v>139</v>
      </c>
      <c r="X18" s="8">
        <v>90</v>
      </c>
      <c r="Y18" s="8">
        <f t="shared" si="0"/>
        <v>8625</v>
      </c>
      <c r="Z18" s="8">
        <f t="shared" si="1"/>
        <v>5737</v>
      </c>
      <c r="AA18" s="9">
        <v>256</v>
      </c>
      <c r="AB18" s="9">
        <v>77</v>
      </c>
      <c r="AC18" s="9">
        <v>99</v>
      </c>
      <c r="AD18" s="9">
        <v>57</v>
      </c>
      <c r="AE18" s="9">
        <v>90</v>
      </c>
      <c r="AF18" s="9">
        <v>25</v>
      </c>
      <c r="AG18" s="9">
        <f>AA18+AC18+AE18</f>
        <v>445</v>
      </c>
      <c r="AH18" s="9">
        <f t="shared" si="2"/>
        <v>159</v>
      </c>
      <c r="AI18" s="11">
        <f t="shared" si="3"/>
        <v>14966</v>
      </c>
    </row>
    <row r="19" spans="3:35" ht="33" customHeight="1" thickBot="1" x14ac:dyDescent="0.4">
      <c r="C19" s="19"/>
      <c r="D19" s="10" t="s">
        <v>6</v>
      </c>
      <c r="E19" s="8">
        <v>2317</v>
      </c>
      <c r="F19" s="8">
        <v>1364</v>
      </c>
      <c r="G19" s="8">
        <v>235</v>
      </c>
      <c r="H19" s="8" t="s">
        <v>1</v>
      </c>
      <c r="I19" s="8">
        <v>1773</v>
      </c>
      <c r="J19" s="8">
        <v>1381</v>
      </c>
      <c r="K19" s="8">
        <v>71</v>
      </c>
      <c r="L19" s="8">
        <v>95</v>
      </c>
      <c r="M19" s="8">
        <v>914</v>
      </c>
      <c r="N19" s="8">
        <v>485</v>
      </c>
      <c r="O19" s="8">
        <v>14</v>
      </c>
      <c r="P19" s="8">
        <v>164</v>
      </c>
      <c r="Q19" s="8">
        <v>236</v>
      </c>
      <c r="R19" s="8">
        <v>5</v>
      </c>
      <c r="S19" s="8" t="s">
        <v>1</v>
      </c>
      <c r="T19" s="8">
        <v>40</v>
      </c>
      <c r="U19" s="8">
        <v>525</v>
      </c>
      <c r="V19" s="8">
        <v>135</v>
      </c>
      <c r="W19" s="8">
        <v>75</v>
      </c>
      <c r="X19" s="8">
        <v>44</v>
      </c>
      <c r="Y19" s="8">
        <f>SUM(E19+G19+I19+K19+M19+O19+P19+R19+T19+U19+W19)</f>
        <v>6133</v>
      </c>
      <c r="Z19" s="8">
        <f>SUM(F19+J19+L19+N19+Q19+V19+X19)</f>
        <v>3740</v>
      </c>
      <c r="AA19" s="9">
        <v>271</v>
      </c>
      <c r="AB19" s="9">
        <v>126</v>
      </c>
      <c r="AC19" s="9">
        <v>114</v>
      </c>
      <c r="AD19" s="9">
        <v>78</v>
      </c>
      <c r="AE19" s="9">
        <v>86</v>
      </c>
      <c r="AF19" s="9">
        <v>42</v>
      </c>
      <c r="AG19" s="9">
        <f>SUM(AA19+AC19+AE19)</f>
        <v>471</v>
      </c>
      <c r="AH19" s="9">
        <f>SUM(AB19+AD19+AF19)</f>
        <v>246</v>
      </c>
      <c r="AI19" s="11">
        <f>SUM(Y19+Z19+AG19+AH19)</f>
        <v>10590</v>
      </c>
    </row>
    <row r="20" spans="3:35" ht="27.75" customHeight="1" thickBot="1" x14ac:dyDescent="0.4">
      <c r="C20" s="19">
        <v>2017</v>
      </c>
      <c r="D20" s="10" t="s">
        <v>5</v>
      </c>
      <c r="E20" s="8">
        <v>3410</v>
      </c>
      <c r="F20" s="8">
        <v>2546</v>
      </c>
      <c r="G20" s="8">
        <v>294</v>
      </c>
      <c r="H20" s="8" t="s">
        <v>2</v>
      </c>
      <c r="I20" s="8">
        <v>2724</v>
      </c>
      <c r="J20" s="8">
        <v>2287</v>
      </c>
      <c r="K20" s="8">
        <v>201</v>
      </c>
      <c r="L20" s="8">
        <v>209</v>
      </c>
      <c r="M20" s="8">
        <v>1562</v>
      </c>
      <c r="N20" s="8">
        <v>887</v>
      </c>
      <c r="O20" s="8">
        <v>16</v>
      </c>
      <c r="P20" s="8">
        <v>340</v>
      </c>
      <c r="Q20" s="8">
        <v>397</v>
      </c>
      <c r="R20" s="8">
        <v>5</v>
      </c>
      <c r="S20" s="8" t="s">
        <v>1</v>
      </c>
      <c r="T20" s="8">
        <v>119</v>
      </c>
      <c r="U20" s="8">
        <v>732</v>
      </c>
      <c r="V20" s="8">
        <v>308</v>
      </c>
      <c r="W20" s="8">
        <v>198</v>
      </c>
      <c r="X20" s="8">
        <v>152</v>
      </c>
      <c r="Y20" s="8">
        <f>SUM(E20+G20+I20+K20+M20+O20+P20+R20+T20+U20+W20)</f>
        <v>9601</v>
      </c>
      <c r="Z20" s="8">
        <f>SUM(F20+J20+L20+N20+Q20+V20+X20)</f>
        <v>6786</v>
      </c>
      <c r="AA20" s="9">
        <v>451</v>
      </c>
      <c r="AB20" s="9">
        <v>204</v>
      </c>
      <c r="AC20" s="9">
        <v>163</v>
      </c>
      <c r="AD20" s="9">
        <v>102</v>
      </c>
      <c r="AE20" s="9">
        <v>139</v>
      </c>
      <c r="AF20" s="9">
        <v>88</v>
      </c>
      <c r="AG20" s="9">
        <f t="shared" ref="AG20:AH22" si="4">SUM(AA20+AC20+AE20)</f>
        <v>753</v>
      </c>
      <c r="AH20" s="9">
        <f t="shared" si="4"/>
        <v>394</v>
      </c>
      <c r="AI20" s="11">
        <f>SUM(Y20+AG20+Z20+AH20)</f>
        <v>17534</v>
      </c>
    </row>
    <row r="21" spans="3:35" ht="26.25" customHeight="1" thickBot="1" x14ac:dyDescent="0.4">
      <c r="C21" s="27"/>
      <c r="D21" s="10" t="s">
        <v>6</v>
      </c>
      <c r="E21" s="8">
        <v>2782</v>
      </c>
      <c r="F21" s="8">
        <v>1793</v>
      </c>
      <c r="G21" s="8">
        <v>288</v>
      </c>
      <c r="H21" s="8" t="s">
        <v>2</v>
      </c>
      <c r="I21" s="8">
        <v>2158</v>
      </c>
      <c r="J21" s="8">
        <v>1709</v>
      </c>
      <c r="K21" s="8">
        <v>95</v>
      </c>
      <c r="L21" s="8">
        <v>125</v>
      </c>
      <c r="M21" s="8">
        <v>1204</v>
      </c>
      <c r="N21" s="8">
        <v>643</v>
      </c>
      <c r="O21" s="8">
        <v>7</v>
      </c>
      <c r="P21" s="8">
        <v>160</v>
      </c>
      <c r="Q21" s="8">
        <v>286</v>
      </c>
      <c r="R21" s="8">
        <v>4</v>
      </c>
      <c r="S21" s="8" t="s">
        <v>2</v>
      </c>
      <c r="T21" s="8">
        <v>49</v>
      </c>
      <c r="U21" s="8">
        <v>656</v>
      </c>
      <c r="V21" s="8">
        <v>191</v>
      </c>
      <c r="W21" s="8">
        <v>88</v>
      </c>
      <c r="X21" s="8">
        <v>96</v>
      </c>
      <c r="Y21" s="8">
        <f>SUM(E21+G21+I21+K21+M21+O21+P21+R21+T21+U21+W21)</f>
        <v>7491</v>
      </c>
      <c r="Z21" s="8">
        <f>SUM(F21+J21+L21+N21+Q21+V21+X21)</f>
        <v>4843</v>
      </c>
      <c r="AA21" s="9">
        <v>397</v>
      </c>
      <c r="AB21" s="9">
        <v>198</v>
      </c>
      <c r="AC21" s="9">
        <v>127</v>
      </c>
      <c r="AD21" s="9">
        <v>92</v>
      </c>
      <c r="AE21" s="9">
        <v>118</v>
      </c>
      <c r="AF21" s="9">
        <v>77</v>
      </c>
      <c r="AG21" s="9">
        <f t="shared" si="4"/>
        <v>642</v>
      </c>
      <c r="AH21" s="9">
        <f t="shared" si="4"/>
        <v>367</v>
      </c>
      <c r="AI21" s="11">
        <f>SUM(Y21+AG21+Z21+AH21)</f>
        <v>13343</v>
      </c>
    </row>
    <row r="22" spans="3:35" ht="27" customHeight="1" thickBot="1" x14ac:dyDescent="0.4">
      <c r="C22" s="19">
        <v>2018</v>
      </c>
      <c r="D22" s="10" t="s">
        <v>5</v>
      </c>
      <c r="E22" s="8">
        <v>4662</v>
      </c>
      <c r="F22" s="8">
        <v>3427</v>
      </c>
      <c r="G22" s="8">
        <v>355</v>
      </c>
      <c r="H22" s="8" t="s">
        <v>2</v>
      </c>
      <c r="I22" s="8">
        <v>3518</v>
      </c>
      <c r="J22" s="8">
        <v>3017</v>
      </c>
      <c r="K22" s="8">
        <v>248</v>
      </c>
      <c r="L22" s="8">
        <v>243</v>
      </c>
      <c r="M22" s="8">
        <v>2052</v>
      </c>
      <c r="N22" s="8">
        <v>1321</v>
      </c>
      <c r="O22" s="8">
        <v>6</v>
      </c>
      <c r="P22" s="8">
        <v>438</v>
      </c>
      <c r="Q22" s="8">
        <v>593</v>
      </c>
      <c r="R22" s="8">
        <v>4</v>
      </c>
      <c r="S22" s="8" t="s">
        <v>2</v>
      </c>
      <c r="T22" s="8">
        <v>213</v>
      </c>
      <c r="U22" s="8">
        <v>1074</v>
      </c>
      <c r="V22" s="8">
        <v>512</v>
      </c>
      <c r="W22" s="8">
        <v>243</v>
      </c>
      <c r="X22" s="8">
        <v>254</v>
      </c>
      <c r="Y22" s="8">
        <f>SUM(E22+G22+I22+K22+M22+O22+P22+R22+T22+U22+W22)</f>
        <v>12813</v>
      </c>
      <c r="Z22" s="8">
        <f>SUM(F22+J22+L22+N22+Q22+V22+X22)</f>
        <v>9367</v>
      </c>
      <c r="AA22" s="9">
        <v>570</v>
      </c>
      <c r="AB22" s="9">
        <v>294</v>
      </c>
      <c r="AC22" s="9">
        <v>160</v>
      </c>
      <c r="AD22" s="9">
        <v>120</v>
      </c>
      <c r="AE22" s="9">
        <v>136</v>
      </c>
      <c r="AF22" s="9">
        <v>97</v>
      </c>
      <c r="AG22" s="9">
        <f t="shared" si="4"/>
        <v>866</v>
      </c>
      <c r="AH22" s="9">
        <f t="shared" si="4"/>
        <v>511</v>
      </c>
      <c r="AI22" s="11">
        <f>SUM(Y22+AG22+Z22+AH22)</f>
        <v>23557</v>
      </c>
    </row>
    <row r="23" spans="3:35" ht="31.5" customHeight="1" thickBot="1" x14ac:dyDescent="0.4">
      <c r="C23" s="28"/>
      <c r="D23" s="10" t="s">
        <v>6</v>
      </c>
      <c r="E23" s="8">
        <v>4654</v>
      </c>
      <c r="F23" s="8">
        <v>3111</v>
      </c>
      <c r="G23" s="8">
        <v>351</v>
      </c>
      <c r="H23" s="8" t="s">
        <v>1</v>
      </c>
      <c r="I23" s="8">
        <v>3309</v>
      </c>
      <c r="J23" s="8">
        <v>2622</v>
      </c>
      <c r="K23" s="8">
        <v>221</v>
      </c>
      <c r="L23" s="8">
        <v>187</v>
      </c>
      <c r="M23" s="8">
        <v>1940</v>
      </c>
      <c r="N23" s="8">
        <v>1258</v>
      </c>
      <c r="O23" s="8">
        <v>6</v>
      </c>
      <c r="P23" s="8">
        <v>380</v>
      </c>
      <c r="Q23" s="8">
        <v>501</v>
      </c>
      <c r="R23" s="8">
        <v>3</v>
      </c>
      <c r="S23" s="8" t="s">
        <v>2</v>
      </c>
      <c r="T23" s="8">
        <v>181</v>
      </c>
      <c r="U23" s="8">
        <v>965</v>
      </c>
      <c r="V23" s="8">
        <v>404</v>
      </c>
      <c r="W23" s="8">
        <v>206</v>
      </c>
      <c r="X23" s="8">
        <v>179</v>
      </c>
      <c r="Y23" s="8">
        <f>E23+G23+I23+K23+M23+O23+P23+R23+T23+U23+W23</f>
        <v>12216</v>
      </c>
      <c r="Z23" s="8">
        <f>F23+J23+L23+N23+Q23+V23+X23</f>
        <v>8262</v>
      </c>
      <c r="AA23" s="9">
        <v>434</v>
      </c>
      <c r="AB23" s="9">
        <v>205</v>
      </c>
      <c r="AC23" s="9">
        <v>108</v>
      </c>
      <c r="AD23" s="9">
        <v>90</v>
      </c>
      <c r="AE23" s="9">
        <v>80</v>
      </c>
      <c r="AF23" s="9">
        <v>59</v>
      </c>
      <c r="AG23" s="9">
        <f>AA23+AC23+AE23</f>
        <v>622</v>
      </c>
      <c r="AH23" s="9">
        <f>AB23+AD23+AF23</f>
        <v>354</v>
      </c>
      <c r="AI23" s="11">
        <f>Y23+Z23+AG23+AH23</f>
        <v>21454</v>
      </c>
    </row>
    <row r="24" spans="3:35" ht="31.5" customHeight="1" thickBot="1" x14ac:dyDescent="0.4">
      <c r="C24" s="19">
        <v>2019</v>
      </c>
      <c r="D24" s="10" t="s">
        <v>5</v>
      </c>
      <c r="E24" s="8">
        <v>4614</v>
      </c>
      <c r="F24" s="8">
        <v>3859</v>
      </c>
      <c r="G24" s="8">
        <v>407</v>
      </c>
      <c r="H24" s="8" t="s">
        <v>1</v>
      </c>
      <c r="I24" s="8">
        <v>3190</v>
      </c>
      <c r="J24" s="8">
        <v>3161</v>
      </c>
      <c r="K24" s="8">
        <v>323</v>
      </c>
      <c r="L24" s="8">
        <v>309</v>
      </c>
      <c r="M24" s="8">
        <v>1911</v>
      </c>
      <c r="N24" s="8">
        <v>1351</v>
      </c>
      <c r="O24" s="8" t="s">
        <v>1</v>
      </c>
      <c r="P24" s="8">
        <v>329</v>
      </c>
      <c r="Q24" s="8">
        <v>548</v>
      </c>
      <c r="R24" s="8">
        <v>2</v>
      </c>
      <c r="S24" s="8" t="s">
        <v>1</v>
      </c>
      <c r="T24" s="8">
        <v>267</v>
      </c>
      <c r="U24" s="8">
        <v>966</v>
      </c>
      <c r="V24" s="8">
        <v>476</v>
      </c>
      <c r="W24" s="8">
        <v>264</v>
      </c>
      <c r="X24" s="8">
        <v>303</v>
      </c>
      <c r="Y24" s="8">
        <v>12273</v>
      </c>
      <c r="Z24" s="8">
        <v>10007</v>
      </c>
      <c r="AA24" s="9">
        <v>1225</v>
      </c>
      <c r="AB24" s="9">
        <v>535</v>
      </c>
      <c r="AC24" s="9">
        <v>406</v>
      </c>
      <c r="AD24" s="9">
        <v>248</v>
      </c>
      <c r="AE24" s="9">
        <v>346</v>
      </c>
      <c r="AF24" s="9">
        <v>180</v>
      </c>
      <c r="AG24" s="9">
        <v>1977</v>
      </c>
      <c r="AH24" s="9">
        <v>963</v>
      </c>
      <c r="AI24" s="11">
        <v>25220</v>
      </c>
    </row>
    <row r="25" spans="3:35" ht="13.25" customHeight="1" thickBot="1" x14ac:dyDescent="0.4">
      <c r="C25" s="19"/>
      <c r="D25" s="20" t="s">
        <v>6</v>
      </c>
      <c r="E25" s="17">
        <v>5353</v>
      </c>
      <c r="F25" s="17">
        <v>3353</v>
      </c>
      <c r="G25" s="17">
        <v>548</v>
      </c>
      <c r="H25" s="17">
        <v>6</v>
      </c>
      <c r="I25" s="17">
        <v>3432</v>
      </c>
      <c r="J25" s="17">
        <v>2401</v>
      </c>
      <c r="K25" s="17">
        <v>253</v>
      </c>
      <c r="L25" s="17">
        <v>225</v>
      </c>
      <c r="M25" s="17">
        <v>2200</v>
      </c>
      <c r="N25" s="17">
        <v>1274</v>
      </c>
      <c r="O25" s="17">
        <v>38</v>
      </c>
      <c r="P25" s="17">
        <v>678</v>
      </c>
      <c r="Q25" s="17">
        <v>642</v>
      </c>
      <c r="R25" s="17">
        <v>37</v>
      </c>
      <c r="S25" s="17">
        <v>1</v>
      </c>
      <c r="T25" s="17">
        <v>201</v>
      </c>
      <c r="U25" s="17">
        <v>1092</v>
      </c>
      <c r="V25" s="17">
        <v>399</v>
      </c>
      <c r="W25" s="17">
        <v>258</v>
      </c>
      <c r="X25" s="17">
        <v>195</v>
      </c>
      <c r="Y25" s="17">
        <v>14090</v>
      </c>
      <c r="Z25" s="17">
        <v>8496</v>
      </c>
      <c r="AA25" s="12">
        <v>297</v>
      </c>
      <c r="AB25" s="12">
        <v>172</v>
      </c>
      <c r="AC25" s="12">
        <v>60</v>
      </c>
      <c r="AD25" s="12">
        <v>51</v>
      </c>
      <c r="AE25" s="12">
        <v>47</v>
      </c>
      <c r="AF25" s="12">
        <v>37</v>
      </c>
      <c r="AG25" s="12">
        <v>404</v>
      </c>
      <c r="AH25" s="12">
        <v>260</v>
      </c>
      <c r="AI25" s="14">
        <v>23250</v>
      </c>
    </row>
    <row r="26" spans="3:35" ht="13.25" customHeight="1" thickBot="1" x14ac:dyDescent="0.4">
      <c r="C26" s="19"/>
      <c r="D26" s="21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3"/>
      <c r="AB26" s="13"/>
      <c r="AC26" s="13"/>
      <c r="AD26" s="13"/>
      <c r="AE26" s="13"/>
      <c r="AF26" s="13"/>
      <c r="AG26" s="13"/>
      <c r="AH26" s="13"/>
      <c r="AI26" s="15"/>
    </row>
    <row r="28" spans="3:35" ht="15" x14ac:dyDescent="0.35">
      <c r="E28" s="4" t="s">
        <v>0</v>
      </c>
      <c r="F28" s="4"/>
      <c r="G28" s="4"/>
      <c r="H28" s="4"/>
      <c r="I28" s="4"/>
    </row>
  </sheetData>
  <mergeCells count="58">
    <mergeCell ref="C20:C21"/>
    <mergeCell ref="C22:C23"/>
    <mergeCell ref="U7:V7"/>
    <mergeCell ref="C6:C8"/>
    <mergeCell ref="D6:D8"/>
    <mergeCell ref="E6:Z6"/>
    <mergeCell ref="C9:C11"/>
    <mergeCell ref="C12:C14"/>
    <mergeCell ref="C15:C17"/>
    <mergeCell ref="P7:Q7"/>
    <mergeCell ref="C18:C19"/>
    <mergeCell ref="E7:F7"/>
    <mergeCell ref="G7:H7"/>
    <mergeCell ref="I7:J7"/>
    <mergeCell ref="K7:L7"/>
    <mergeCell ref="M7:N7"/>
    <mergeCell ref="H25:H26"/>
    <mergeCell ref="I25:I26"/>
    <mergeCell ref="J25:J26"/>
    <mergeCell ref="K25:K26"/>
    <mergeCell ref="AI6:AI8"/>
    <mergeCell ref="AE7:AF7"/>
    <mergeCell ref="AG7:AH7"/>
    <mergeCell ref="W7:X7"/>
    <mergeCell ref="Y7:Z7"/>
    <mergeCell ref="AA7:AB7"/>
    <mergeCell ref="AC7:AD7"/>
    <mergeCell ref="AA6:AH6"/>
    <mergeCell ref="C24:C26"/>
    <mergeCell ref="D25:D26"/>
    <mergeCell ref="E25:E26"/>
    <mergeCell ref="F25:F26"/>
    <mergeCell ref="G25:G26"/>
    <mergeCell ref="L25:L26"/>
    <mergeCell ref="M25:M26"/>
    <mergeCell ref="N25:N26"/>
    <mergeCell ref="O25:O26"/>
    <mergeCell ref="P25:P26"/>
    <mergeCell ref="Q25:Q26"/>
    <mergeCell ref="R25:R26"/>
    <mergeCell ref="T25:T26"/>
    <mergeCell ref="U25:U26"/>
    <mergeCell ref="V25:V26"/>
    <mergeCell ref="AG25:AG26"/>
    <mergeCell ref="AH25:AH26"/>
    <mergeCell ref="AI25:AI26"/>
    <mergeCell ref="R7:S7"/>
    <mergeCell ref="S25:S26"/>
    <mergeCell ref="AB25:AB26"/>
    <mergeCell ref="AC25:AC26"/>
    <mergeCell ref="AD25:AD26"/>
    <mergeCell ref="AE25:AE26"/>
    <mergeCell ref="AF25:AF26"/>
    <mergeCell ref="W25:W26"/>
    <mergeCell ref="X25:X26"/>
    <mergeCell ref="Y25:Y26"/>
    <mergeCell ref="Z25:Z26"/>
    <mergeCell ref="AA25:AA26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9FB554-F65E-4BBE-A31F-0A9EACB86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D0A0D1-DBA7-4F03-B51F-6CEDAA571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CB4258-41BF-465F-AD59-1C59BD642B1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التصنيف حسب الفرع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محمد المنيفي</cp:lastModifiedBy>
  <dcterms:created xsi:type="dcterms:W3CDTF">2016-10-31T08:11:49Z</dcterms:created>
  <dcterms:modified xsi:type="dcterms:W3CDTF">2020-05-04T00:37:23Z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